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85c25702d1ae090/Penallt/website/Weather/"/>
    </mc:Choice>
  </mc:AlternateContent>
  <xr:revisionPtr revIDLastSave="294" documentId="13_ncr:1_{440D317A-6A86-4730-ADC1-6A1868BC16D4}" xr6:coauthVersionLast="47" xr6:coauthVersionMax="47" xr10:uidLastSave="{E7512D43-6267-4D18-BDB9-360378AC0649}"/>
  <bookViews>
    <workbookView xWindow="28680" yWindow="-120" windowWidth="25440" windowHeight="15270" firstSheet="2" activeTab="12" xr2:uid="{00000000-000D-0000-FFFF-FFFF00000000}"/>
  </bookViews>
  <sheets>
    <sheet name="Jan" sheetId="3" r:id="rId1"/>
    <sheet name="Feb" sheetId="4" r:id="rId2"/>
    <sheet name="Mar" sheetId="5" r:id="rId3"/>
    <sheet name="Apr" sheetId="6" r:id="rId4"/>
    <sheet name="May" sheetId="7" r:id="rId5"/>
    <sheet name="Jun" sheetId="8" r:id="rId6"/>
    <sheet name="Jul" sheetId="9" r:id="rId7"/>
    <sheet name="Aug" sheetId="10" r:id="rId8"/>
    <sheet name="Sept" sheetId="1" r:id="rId9"/>
    <sheet name="Oct" sheetId="11" r:id="rId10"/>
    <sheet name="Nov" sheetId="2" r:id="rId11"/>
    <sheet name="Dec" sheetId="12" r:id="rId12"/>
    <sheet name="Summary" sheetId="13" r:id="rId13"/>
    <sheet name="year data" sheetId="14" r:id="rId14"/>
    <sheet name="Sheet2" sheetId="17" r:id="rId15"/>
    <sheet name="Sheet1" sheetId="16" r:id="rId16"/>
    <sheet name="Ross_Usk data" sheetId="15" r:id="rId1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" i="13" l="1"/>
  <c r="D10" i="13"/>
  <c r="B10" i="13"/>
  <c r="I46" i="1"/>
  <c r="E46" i="1"/>
  <c r="C46" i="1"/>
  <c r="B46" i="1"/>
  <c r="H9" i="13"/>
  <c r="D9" i="13"/>
  <c r="B9" i="13"/>
  <c r="I46" i="10"/>
  <c r="E46" i="10"/>
  <c r="C46" i="10"/>
  <c r="B46" i="10"/>
  <c r="I46" i="9"/>
  <c r="E46" i="9"/>
  <c r="C46" i="9"/>
  <c r="B46" i="9"/>
  <c r="H7" i="13"/>
  <c r="D7" i="13"/>
  <c r="B7" i="13"/>
  <c r="I46" i="8"/>
  <c r="E46" i="8"/>
  <c r="C46" i="8"/>
  <c r="B46" i="8"/>
  <c r="H6" i="13"/>
  <c r="D6" i="13"/>
  <c r="B6" i="13"/>
  <c r="I46" i="7"/>
  <c r="E46" i="7"/>
  <c r="C46" i="7"/>
  <c r="B46" i="7"/>
  <c r="H5" i="13"/>
  <c r="D5" i="13"/>
  <c r="B5" i="13"/>
  <c r="I46" i="6"/>
  <c r="E46" i="6"/>
  <c r="C46" i="6"/>
  <c r="B46" i="6"/>
  <c r="H4" i="13" l="1"/>
  <c r="D4" i="13"/>
  <c r="B4" i="13"/>
  <c r="I46" i="5"/>
  <c r="E46" i="5"/>
  <c r="C46" i="5"/>
  <c r="B46" i="5"/>
  <c r="H3" i="13"/>
  <c r="D3" i="13"/>
  <c r="B3" i="13"/>
  <c r="I46" i="4"/>
  <c r="E46" i="4"/>
  <c r="C46" i="4"/>
  <c r="B46" i="4"/>
  <c r="D2" i="13"/>
  <c r="H2" i="13"/>
  <c r="B2" i="13"/>
  <c r="I46" i="3"/>
  <c r="E46" i="3"/>
  <c r="C46" i="3"/>
  <c r="B46" i="3"/>
  <c r="H13" i="13" l="1"/>
  <c r="D13" i="13"/>
  <c r="B13" i="13"/>
  <c r="O4" i="14"/>
  <c r="O5" i="14"/>
  <c r="O6" i="14"/>
  <c r="O7" i="14"/>
  <c r="O8" i="14"/>
  <c r="O9" i="14"/>
  <c r="O10" i="14"/>
  <c r="O11" i="14"/>
  <c r="O12" i="14"/>
  <c r="O13" i="14"/>
  <c r="O14" i="14"/>
  <c r="O15" i="14"/>
  <c r="O16" i="14"/>
  <c r="O17" i="14"/>
  <c r="O18" i="14"/>
  <c r="O19" i="14"/>
  <c r="O20" i="14"/>
  <c r="O21" i="14"/>
  <c r="O22" i="14"/>
  <c r="O23" i="14"/>
  <c r="O24" i="14"/>
  <c r="O25" i="14"/>
  <c r="O26" i="14"/>
  <c r="O27" i="14"/>
  <c r="O28" i="14"/>
  <c r="O29" i="14"/>
  <c r="O30" i="14"/>
  <c r="O31" i="14"/>
  <c r="O32" i="14"/>
  <c r="O33" i="14"/>
  <c r="O34" i="14"/>
  <c r="O35" i="14"/>
  <c r="O36" i="14"/>
  <c r="O37" i="14"/>
  <c r="O38" i="14"/>
  <c r="O39" i="14"/>
  <c r="O40" i="14"/>
  <c r="O41" i="14"/>
  <c r="O42" i="14"/>
  <c r="O43" i="14"/>
  <c r="O44" i="14"/>
  <c r="O45" i="14"/>
  <c r="O46" i="14"/>
  <c r="O47" i="14"/>
  <c r="O48" i="14"/>
  <c r="O49" i="14"/>
  <c r="O50" i="14"/>
  <c r="O51" i="14"/>
  <c r="O52" i="14"/>
  <c r="O53" i="14"/>
  <c r="O54" i="14"/>
  <c r="O55" i="14"/>
  <c r="O56" i="14"/>
  <c r="O57" i="14"/>
  <c r="O58" i="14"/>
  <c r="O59" i="14"/>
  <c r="O60" i="14"/>
  <c r="O61" i="14"/>
  <c r="O62" i="14"/>
  <c r="O63" i="14"/>
  <c r="O64" i="14"/>
  <c r="O65" i="14"/>
  <c r="O66" i="14"/>
  <c r="O67" i="14"/>
  <c r="O68" i="14"/>
  <c r="O69" i="14"/>
  <c r="O70" i="14"/>
  <c r="O71" i="14"/>
  <c r="O72" i="14"/>
  <c r="O73" i="14"/>
  <c r="O74" i="14"/>
  <c r="O75" i="14"/>
  <c r="O76" i="14"/>
  <c r="O77" i="14"/>
  <c r="O78" i="14"/>
  <c r="O79" i="14"/>
  <c r="O80" i="14"/>
  <c r="O81" i="14"/>
  <c r="O82" i="14"/>
  <c r="O83" i="14"/>
  <c r="O84" i="14"/>
  <c r="O85" i="14"/>
  <c r="O86" i="14"/>
  <c r="O87" i="14"/>
  <c r="O88" i="14"/>
  <c r="O89" i="14"/>
  <c r="O90" i="14"/>
  <c r="O91" i="14"/>
  <c r="O92" i="14"/>
  <c r="O93" i="14"/>
  <c r="O94" i="14"/>
  <c r="O95" i="14"/>
  <c r="O96" i="14"/>
  <c r="O97" i="14"/>
  <c r="O98" i="14"/>
  <c r="O99" i="14"/>
  <c r="O100" i="14"/>
  <c r="O101" i="14"/>
  <c r="O102" i="14"/>
  <c r="O103" i="14"/>
  <c r="O104" i="14"/>
  <c r="O105" i="14"/>
  <c r="O106" i="14"/>
  <c r="O107" i="14"/>
  <c r="O108" i="14"/>
  <c r="O109" i="14"/>
  <c r="O110" i="14"/>
  <c r="O111" i="14"/>
  <c r="O112" i="14"/>
  <c r="O113" i="14"/>
  <c r="O114" i="14"/>
  <c r="O115" i="14"/>
  <c r="O116" i="14"/>
  <c r="O117" i="14"/>
  <c r="O118" i="14"/>
  <c r="O119" i="14"/>
  <c r="O120" i="14"/>
  <c r="O121" i="14"/>
  <c r="O122" i="14"/>
  <c r="O123" i="14"/>
  <c r="O124" i="14"/>
  <c r="O125" i="14"/>
  <c r="O126" i="14"/>
  <c r="O127" i="14"/>
  <c r="O128" i="14"/>
  <c r="O129" i="14"/>
  <c r="O130" i="14"/>
  <c r="O131" i="14"/>
  <c r="O132" i="14"/>
  <c r="O133" i="14"/>
  <c r="O134" i="14"/>
  <c r="O135" i="14"/>
  <c r="O136" i="14"/>
  <c r="O137" i="14"/>
  <c r="O138" i="14"/>
  <c r="O139" i="14"/>
  <c r="O140" i="14"/>
  <c r="O141" i="14"/>
  <c r="O142" i="14"/>
  <c r="O143" i="14"/>
  <c r="O144" i="14"/>
  <c r="O145" i="14"/>
  <c r="O146" i="14"/>
  <c r="O147" i="14"/>
  <c r="O148" i="14"/>
  <c r="O149" i="14"/>
  <c r="O150" i="14"/>
  <c r="O151" i="14"/>
  <c r="O152" i="14"/>
  <c r="O153" i="14"/>
  <c r="O154" i="14"/>
  <c r="O155" i="14"/>
  <c r="O156" i="14"/>
  <c r="O157" i="14"/>
  <c r="O158" i="14"/>
  <c r="O159" i="14"/>
  <c r="O160" i="14"/>
  <c r="O161" i="14"/>
  <c r="O162" i="14"/>
  <c r="O163" i="14"/>
  <c r="O164" i="14"/>
  <c r="O165" i="14"/>
  <c r="O166" i="14"/>
  <c r="O167" i="14"/>
  <c r="O168" i="14"/>
  <c r="O169" i="14"/>
  <c r="O170" i="14"/>
  <c r="O171" i="14"/>
  <c r="O172" i="14"/>
  <c r="O173" i="14"/>
  <c r="O174" i="14"/>
  <c r="O175" i="14"/>
  <c r="O176" i="14"/>
  <c r="O177" i="14"/>
  <c r="O178" i="14"/>
  <c r="O179" i="14"/>
  <c r="O180" i="14"/>
  <c r="O181" i="14"/>
  <c r="O182" i="14"/>
  <c r="O183" i="14"/>
  <c r="O184" i="14"/>
  <c r="O185" i="14"/>
  <c r="O186" i="14"/>
  <c r="O187" i="14"/>
  <c r="O188" i="14"/>
  <c r="O189" i="14"/>
  <c r="O190" i="14"/>
  <c r="O191" i="14"/>
  <c r="O192" i="14"/>
  <c r="O193" i="14"/>
  <c r="O194" i="14"/>
  <c r="O195" i="14"/>
  <c r="O196" i="14"/>
  <c r="O197" i="14"/>
  <c r="O198" i="14"/>
  <c r="O199" i="14"/>
  <c r="O200" i="14"/>
  <c r="O201" i="14"/>
  <c r="O202" i="14"/>
  <c r="O203" i="14"/>
  <c r="O204" i="14"/>
  <c r="O205" i="14"/>
  <c r="O206" i="14"/>
  <c r="O207" i="14"/>
  <c r="O208" i="14"/>
  <c r="O209" i="14"/>
  <c r="O210" i="14"/>
  <c r="O211" i="14"/>
  <c r="O212" i="14"/>
  <c r="O213" i="14"/>
  <c r="O214" i="14"/>
  <c r="O215" i="14"/>
  <c r="O216" i="14"/>
  <c r="O217" i="14"/>
  <c r="O218" i="14"/>
  <c r="O219" i="14"/>
  <c r="O220" i="14"/>
  <c r="O221" i="14"/>
  <c r="O222" i="14"/>
  <c r="O223" i="14"/>
  <c r="O224" i="14"/>
  <c r="O225" i="14"/>
  <c r="O226" i="14"/>
  <c r="O227" i="14"/>
  <c r="O228" i="14"/>
  <c r="O229" i="14"/>
  <c r="O230" i="14"/>
  <c r="O231" i="14"/>
  <c r="O232" i="14"/>
  <c r="O233" i="14"/>
  <c r="O234" i="14"/>
  <c r="O235" i="14"/>
  <c r="O236" i="14"/>
  <c r="O237" i="14"/>
  <c r="O238" i="14"/>
  <c r="O239" i="14"/>
  <c r="O240" i="14"/>
  <c r="O241" i="14"/>
  <c r="O242" i="14"/>
  <c r="O243" i="14"/>
  <c r="O244" i="14"/>
  <c r="O245" i="14"/>
  <c r="O246" i="14"/>
  <c r="O247" i="14"/>
  <c r="O248" i="14"/>
  <c r="O249" i="14"/>
  <c r="O250" i="14"/>
  <c r="O251" i="14"/>
  <c r="O252" i="14"/>
  <c r="O253" i="14"/>
  <c r="O254" i="14"/>
  <c r="O255" i="14"/>
  <c r="O256" i="14"/>
  <c r="O257" i="14"/>
  <c r="O258" i="14"/>
  <c r="O259" i="14"/>
  <c r="O260" i="14"/>
  <c r="O261" i="14"/>
  <c r="O262" i="14"/>
  <c r="O263" i="14"/>
  <c r="O264" i="14"/>
  <c r="O265" i="14"/>
  <c r="O266" i="14"/>
  <c r="O267" i="14"/>
  <c r="O268" i="14"/>
  <c r="O269" i="14"/>
  <c r="O270" i="14"/>
  <c r="O271" i="14"/>
  <c r="O272" i="14"/>
  <c r="O273" i="14"/>
  <c r="O274" i="14"/>
  <c r="O275" i="14"/>
  <c r="O276" i="14"/>
  <c r="O277" i="14"/>
  <c r="O278" i="14"/>
  <c r="O279" i="14"/>
  <c r="O280" i="14"/>
  <c r="O281" i="14"/>
  <c r="O282" i="14"/>
  <c r="O283" i="14"/>
  <c r="O284" i="14"/>
  <c r="O285" i="14"/>
  <c r="O286" i="14"/>
  <c r="O287" i="14"/>
  <c r="O288" i="14"/>
  <c r="O289" i="14"/>
  <c r="O290" i="14"/>
  <c r="O291" i="14"/>
  <c r="O292" i="14"/>
  <c r="O293" i="14"/>
  <c r="O294" i="14"/>
  <c r="O295" i="14"/>
  <c r="O296" i="14"/>
  <c r="O297" i="14"/>
  <c r="O298" i="14"/>
  <c r="O299" i="14"/>
  <c r="O300" i="14"/>
  <c r="O301" i="14"/>
  <c r="O302" i="14"/>
  <c r="O303" i="14"/>
  <c r="O304" i="14"/>
  <c r="O305" i="14"/>
  <c r="O306" i="14"/>
  <c r="O307" i="14"/>
  <c r="O308" i="14"/>
  <c r="O309" i="14"/>
  <c r="O310" i="14"/>
  <c r="O311" i="14"/>
  <c r="O312" i="14"/>
  <c r="O313" i="14"/>
  <c r="O314" i="14"/>
  <c r="O315" i="14"/>
  <c r="O316" i="14"/>
  <c r="O317" i="14"/>
  <c r="O318" i="14"/>
  <c r="O319" i="14"/>
  <c r="O320" i="14"/>
  <c r="O321" i="14"/>
  <c r="O322" i="14"/>
  <c r="O323" i="14"/>
  <c r="O324" i="14"/>
  <c r="O325" i="14"/>
  <c r="O326" i="14"/>
  <c r="O327" i="14"/>
  <c r="O328" i="14"/>
  <c r="O329" i="14"/>
  <c r="O330" i="14"/>
  <c r="O331" i="14"/>
  <c r="O332" i="14"/>
  <c r="O333" i="14"/>
  <c r="O334" i="14"/>
  <c r="O335" i="14"/>
  <c r="O336" i="14"/>
  <c r="O337" i="14"/>
  <c r="O338" i="14"/>
  <c r="O339" i="14"/>
  <c r="O340" i="14"/>
  <c r="O341" i="14"/>
  <c r="O342" i="14"/>
  <c r="O343" i="14"/>
  <c r="O344" i="14"/>
  <c r="O345" i="14"/>
  <c r="O346" i="14"/>
  <c r="O347" i="14"/>
  <c r="O348" i="14"/>
  <c r="O349" i="14"/>
  <c r="O350" i="14"/>
  <c r="O351" i="14"/>
  <c r="O352" i="14"/>
  <c r="O353" i="14"/>
  <c r="O354" i="14"/>
  <c r="O355" i="14"/>
  <c r="O356" i="14"/>
  <c r="O357" i="14"/>
  <c r="O358" i="14"/>
  <c r="O359" i="14"/>
  <c r="O360" i="14"/>
  <c r="O361" i="14"/>
  <c r="O362" i="14"/>
  <c r="O363" i="14"/>
  <c r="O364" i="14"/>
  <c r="O365" i="14"/>
  <c r="O366" i="14"/>
  <c r="O2" i="14"/>
  <c r="H12" i="13"/>
  <c r="D12" i="13"/>
  <c r="B12" i="13"/>
  <c r="H11" i="13"/>
  <c r="D11" i="13"/>
  <c r="B11" i="13"/>
  <c r="H8" i="13"/>
  <c r="D8" i="13"/>
  <c r="B8" i="13"/>
  <c r="I376" i="14"/>
  <c r="I375" i="14"/>
  <c r="I374" i="14"/>
  <c r="I373" i="14"/>
  <c r="E372" i="14"/>
  <c r="C371" i="14"/>
  <c r="I370" i="14"/>
  <c r="E370" i="14"/>
  <c r="C370" i="14"/>
  <c r="B370" i="14"/>
  <c r="E369" i="14"/>
  <c r="C369" i="14"/>
  <c r="B369" i="14"/>
  <c r="O368" i="14"/>
  <c r="I368" i="14"/>
  <c r="E368" i="14"/>
  <c r="C368" i="14"/>
  <c r="B368" i="14"/>
  <c r="J11" i="13"/>
  <c r="J8" i="13" l="1"/>
  <c r="J7" i="13"/>
  <c r="J6" i="13"/>
  <c r="J5" i="13"/>
  <c r="J4" i="13"/>
  <c r="J3" i="13"/>
  <c r="J13" i="13"/>
  <c r="J12" i="13"/>
  <c r="J10" i="13"/>
  <c r="J9" i="13"/>
  <c r="J2" i="13" l="1"/>
  <c r="C15" i="13" l="1"/>
  <c r="E15" i="13"/>
  <c r="D15" i="13" l="1"/>
  <c r="B15" i="13" l="1"/>
  <c r="O3" i="14" l="1"/>
  <c r="H15" i="13" l="1"/>
  <c r="J15" i="13" s="1"/>
</calcChain>
</file>

<file path=xl/sharedStrings.xml><?xml version="1.0" encoding="utf-8"?>
<sst xmlns="http://schemas.openxmlformats.org/spreadsheetml/2006/main" count="1410" uniqueCount="148">
  <si>
    <t>MONTHLY</t>
  </si>
  <si>
    <t>CLIMATOLOGICAL</t>
  </si>
  <si>
    <t>SUMMARY</t>
  </si>
  <si>
    <t>for</t>
  </si>
  <si>
    <t>JAN.</t>
  </si>
  <si>
    <t>NAME:</t>
  </si>
  <si>
    <t>Penallt210</t>
  </si>
  <si>
    <t>CITY:</t>
  </si>
  <si>
    <t>Penallt</t>
  </si>
  <si>
    <t>STATE:</t>
  </si>
  <si>
    <t>ELEV:</t>
  </si>
  <si>
    <t>m</t>
  </si>
  <si>
    <t>LAT:</t>
  </si>
  <si>
    <t>51°</t>
  </si>
  <si>
    <t>48'</t>
  </si>
  <si>
    <t>00"</t>
  </si>
  <si>
    <t>N</t>
  </si>
  <si>
    <t>LONG:</t>
  </si>
  <si>
    <t>2°</t>
  </si>
  <si>
    <t>42'</t>
  </si>
  <si>
    <t>W</t>
  </si>
  <si>
    <t>TEMPERATURE</t>
  </si>
  <si>
    <t>(°C),</t>
  </si>
  <si>
    <t>RAIN</t>
  </si>
  <si>
    <t>(mm),</t>
  </si>
  <si>
    <t>WIND</t>
  </si>
  <si>
    <t>SPEED</t>
  </si>
  <si>
    <t>(m/s)</t>
  </si>
  <si>
    <t>HEAT</t>
  </si>
  <si>
    <t>COOL</t>
  </si>
  <si>
    <t>AVG</t>
  </si>
  <si>
    <t>MEAN</t>
  </si>
  <si>
    <t>DEG</t>
  </si>
  <si>
    <t>DOM</t>
  </si>
  <si>
    <t>DAY</t>
  </si>
  <si>
    <t>TEMP</t>
  </si>
  <si>
    <t>HIGH</t>
  </si>
  <si>
    <t>TIME</t>
  </si>
  <si>
    <t>LOW</t>
  </si>
  <si>
    <t>DAYS</t>
  </si>
  <si>
    <t>DIR</t>
  </si>
  <si>
    <t>------------------------------------------------------------------------------------</t>
  </si>
  <si>
    <t>SE</t>
  </si>
  <si>
    <t>SW</t>
  </si>
  <si>
    <t>NW</t>
  </si>
  <si>
    <t>SSW</t>
  </si>
  <si>
    <t>-------------------------------------------------------------------------------------</t>
  </si>
  <si>
    <t>Max</t>
  </si>
  <si>
    <t>&gt;=</t>
  </si>
  <si>
    <t>32.0:</t>
  </si>
  <si>
    <t>&lt;=</t>
  </si>
  <si>
    <t>0.0:</t>
  </si>
  <si>
    <t>Min</t>
  </si>
  <si>
    <t>-18.0:</t>
  </si>
  <si>
    <t>Rain:</t>
  </si>
  <si>
    <t>ON</t>
  </si>
  <si>
    <t>Days</t>
  </si>
  <si>
    <t>of</t>
  </si>
  <si>
    <t>(&gt;</t>
  </si>
  <si>
    <t>mm)</t>
  </si>
  <si>
    <t>Heat</t>
  </si>
  <si>
    <t>Base:</t>
  </si>
  <si>
    <t>Cool</t>
  </si>
  <si>
    <t>Method:</t>
  </si>
  <si>
    <t>Integration</t>
  </si>
  <si>
    <t>Month</t>
  </si>
  <si>
    <t>Penallt mean max</t>
  </si>
  <si>
    <t>Usk mean max</t>
  </si>
  <si>
    <t>Penallt mean min</t>
  </si>
  <si>
    <t>Usk mean min</t>
  </si>
  <si>
    <t>Penallt rainfall/mm</t>
  </si>
  <si>
    <t>mean Usk rainfall/mm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</si>
  <si>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</si>
  <si>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</si>
  <si>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</si>
  <si>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</si>
  <si>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</si>
  <si>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</si>
  <si>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</si>
  <si>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</si>
  <si>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</si>
  <si>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</si>
  <si>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</si>
  <si>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</si>
  <si>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</si>
  <si>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MONTH</t>
  </si>
  <si>
    <t>&lt;-2?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</si>
  <si>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</si>
  <si>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</si>
  <si>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</si>
  <si>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</si>
  <si>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</si>
  <si>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</si>
  <si>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</si>
  <si>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</si>
  <si>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</si>
  <si>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</si>
  <si>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</si>
  <si>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</si>
  <si>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MAX</t>
  </si>
  <si>
    <t>MIN</t>
  </si>
  <si>
    <t>AVERAGE</t>
  </si>
  <si>
    <t>&gt;20C</t>
  </si>
  <si>
    <t>&lt;0C</t>
  </si>
  <si>
    <t>&gt;=1 mm</t>
  </si>
  <si>
    <t>&gt;=0.2 mm</t>
  </si>
  <si>
    <t>&gt;=20 mm</t>
  </si>
  <si>
    <t>Total</t>
  </si>
  <si>
    <t>USK</t>
  </si>
  <si>
    <t>ROSS</t>
  </si>
  <si>
    <t>Max. temp</t>
  </si>
  <si>
    <t>Min. temp</t>
  </si>
  <si>
    <t>Days of air frost (days)</t>
  </si>
  <si>
    <t>Sunshine (hours)</t>
  </si>
  <si>
    <t>Rainfall (mm)</t>
  </si>
  <si>
    <t>Days of rainfall &gt;= 1 mm (days)</t>
  </si>
  <si>
    <t>(°C)</t>
  </si>
  <si>
    <t>Jan</t>
  </si>
  <si>
    <t>Feb</t>
  </si>
  <si>
    <t>Mar</t>
  </si>
  <si>
    <t>Apr</t>
  </si>
  <si>
    <t>Jun</t>
  </si>
  <si>
    <t>Jul</t>
  </si>
  <si>
    <t>Aug</t>
  </si>
  <si>
    <t>Sep</t>
  </si>
  <si>
    <t>Oct</t>
  </si>
  <si>
    <t>Nov</t>
  </si>
  <si>
    <t>Dec</t>
  </si>
  <si>
    <t>Annual</t>
  </si>
  <si>
    <t>FEB.</t>
  </si>
  <si>
    <t>NNW</t>
  </si>
  <si>
    <t>SSE</t>
  </si>
  <si>
    <t>MAR.</t>
  </si>
  <si>
    <t>51ｰ</t>
  </si>
  <si>
    <t>2ｰ</t>
  </si>
  <si>
    <t>(ｰC),</t>
  </si>
  <si>
    <t>WSW</t>
  </si>
  <si>
    <t>APR.</t>
  </si>
  <si>
    <t>NNE</t>
  </si>
  <si>
    <t>JUN.</t>
  </si>
  <si>
    <t>WNW</t>
  </si>
  <si>
    <t>JUL.</t>
  </si>
  <si>
    <t xml:space="preserve"> </t>
  </si>
  <si>
    <t>AUG.</t>
  </si>
  <si>
    <t>Date</t>
  </si>
  <si>
    <t>rainfall</t>
  </si>
  <si>
    <t>4.8+C86B85:C93</t>
  </si>
  <si>
    <t>SEP.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</si>
</sst>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0.0%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1" applyNumberFormat="0" applyAlignment="0" applyProtection="0"/>
    <xf numFmtId="0" fontId="5" fillId="28" borderId="2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1" applyNumberFormat="0" applyAlignment="0" applyProtection="0"/>
    <xf numFmtId="0" fontId="12" fillId="0" borderId="6" applyNumberFormat="0" applyFill="0" applyAlignment="0" applyProtection="0"/>
    <xf numFmtId="0" fontId="13" fillId="31" borderId="0" applyNumberFormat="0" applyBorder="0" applyAlignment="0" applyProtection="0"/>
    <xf numFmtId="0" fontId="1" fillId="32" borderId="7" applyNumberFormat="0" applyFont="0" applyAlignment="0" applyProtection="0"/>
    <xf numFmtId="0" fontId="14" fillId="2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10">
    <xf numFmtId="0" fontId="0" fillId="0" borderId="0" xfId="0"/>
    <xf numFmtId="20" fontId="0" fillId="0" borderId="0" xfId="0" applyNumberFormat="1"/>
    <xf numFmtId="164" fontId="0" fillId="0" borderId="0" xfId="0" applyNumberFormat="1"/>
    <xf numFmtId="1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0" fillId="0" borderId="0" xfId="0" applyAlignment="1">
      <alignment textRotation="90"/>
    </xf>
    <xf numFmtId="2" fontId="0" fillId="0" borderId="0" xfId="0" applyNumberFormat="1"/>
    <xf numFmtId="17" fontId="0" fillId="0" borderId="0" xfId="0" applyNumberForma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Penallt daily max temp/C - May 2026</a:t>
            </a:r>
          </a:p>
          <a:p>
            <a:pPr>
              <a:defRPr/>
            </a:pPr>
            <a:r>
              <a:rPr lang="en-US" sz="11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May mean = 17.5 C; heat wave min = 26 C for 3 consecutive days</a:t>
            </a:r>
          </a:p>
        </c:rich>
      </c:tx>
      <c:layout>
        <c:manualLayout>
          <c:xMode val="edge"/>
          <c:yMode val="edge"/>
          <c:x val="0.12765266841644796"/>
          <c:y val="2.31481481481481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May!$N$12:$N$42</c:f>
              <c:numCache>
                <c:formatCode>General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xVal>
          <c:yVal>
            <c:numRef>
              <c:f>May!$O$12:$O$42</c:f>
              <c:numCache>
                <c:formatCode>General</c:formatCode>
                <c:ptCount val="31"/>
                <c:pt idx="0">
                  <c:v>18.399999999999999</c:v>
                </c:pt>
                <c:pt idx="1">
                  <c:v>16.7</c:v>
                </c:pt>
                <c:pt idx="2">
                  <c:v>17.100000000000001</c:v>
                </c:pt>
                <c:pt idx="3">
                  <c:v>15.1</c:v>
                </c:pt>
                <c:pt idx="4">
                  <c:v>13.8</c:v>
                </c:pt>
                <c:pt idx="5">
                  <c:v>14.8</c:v>
                </c:pt>
                <c:pt idx="6">
                  <c:v>15</c:v>
                </c:pt>
                <c:pt idx="7">
                  <c:v>17.100000000000001</c:v>
                </c:pt>
                <c:pt idx="8">
                  <c:v>18.2</c:v>
                </c:pt>
                <c:pt idx="9">
                  <c:v>12.9</c:v>
                </c:pt>
                <c:pt idx="10">
                  <c:v>13.7</c:v>
                </c:pt>
                <c:pt idx="11">
                  <c:v>14.7</c:v>
                </c:pt>
                <c:pt idx="12">
                  <c:v>12.9</c:v>
                </c:pt>
                <c:pt idx="13">
                  <c:v>12.8</c:v>
                </c:pt>
                <c:pt idx="14">
                  <c:v>13.1</c:v>
                </c:pt>
                <c:pt idx="15">
                  <c:v>13.6</c:v>
                </c:pt>
                <c:pt idx="16">
                  <c:v>13.6</c:v>
                </c:pt>
                <c:pt idx="17">
                  <c:v>11.6</c:v>
                </c:pt>
                <c:pt idx="18">
                  <c:v>15.4</c:v>
                </c:pt>
                <c:pt idx="19">
                  <c:v>15.7</c:v>
                </c:pt>
                <c:pt idx="20">
                  <c:v>21.8</c:v>
                </c:pt>
                <c:pt idx="21">
                  <c:v>25.3</c:v>
                </c:pt>
                <c:pt idx="22">
                  <c:v>23.8</c:v>
                </c:pt>
                <c:pt idx="23">
                  <c:v>27.8</c:v>
                </c:pt>
                <c:pt idx="24">
                  <c:v>30.6</c:v>
                </c:pt>
                <c:pt idx="25">
                  <c:v>31.9</c:v>
                </c:pt>
                <c:pt idx="26">
                  <c:v>28</c:v>
                </c:pt>
                <c:pt idx="27">
                  <c:v>27.6</c:v>
                </c:pt>
                <c:pt idx="28">
                  <c:v>23.4</c:v>
                </c:pt>
                <c:pt idx="29">
                  <c:v>24</c:v>
                </c:pt>
                <c:pt idx="30">
                  <c:v>20.7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F83-4852-B509-4688CE501E52}"/>
            </c:ext>
          </c:extLst>
        </c:ser>
        <c:ser>
          <c:idx val="1"/>
          <c:order val="1"/>
          <c:tx>
            <c:v>line</c:v>
          </c:tx>
          <c:spPr>
            <a:ln w="19050" cap="rnd">
              <a:solidFill>
                <a:schemeClr val="accent1"/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May!$N$12:$N$42</c:f>
              <c:numCache>
                <c:formatCode>General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xVal>
          <c:yVal>
            <c:numRef>
              <c:f>May!$P$12:$P$42</c:f>
              <c:numCache>
                <c:formatCode>General</c:formatCode>
                <c:ptCount val="31"/>
                <c:pt idx="0">
                  <c:v>17.5</c:v>
                </c:pt>
                <c:pt idx="1">
                  <c:v>17.5</c:v>
                </c:pt>
                <c:pt idx="2">
                  <c:v>17.5</c:v>
                </c:pt>
                <c:pt idx="3">
                  <c:v>17.5</c:v>
                </c:pt>
                <c:pt idx="4">
                  <c:v>17.5</c:v>
                </c:pt>
                <c:pt idx="5">
                  <c:v>17.5</c:v>
                </c:pt>
                <c:pt idx="6">
                  <c:v>17.5</c:v>
                </c:pt>
                <c:pt idx="7">
                  <c:v>17.5</c:v>
                </c:pt>
                <c:pt idx="8">
                  <c:v>17.5</c:v>
                </c:pt>
                <c:pt idx="9">
                  <c:v>17.5</c:v>
                </c:pt>
                <c:pt idx="10">
                  <c:v>17.5</c:v>
                </c:pt>
                <c:pt idx="11">
                  <c:v>17.5</c:v>
                </c:pt>
                <c:pt idx="12">
                  <c:v>17.5</c:v>
                </c:pt>
                <c:pt idx="13">
                  <c:v>17.5</c:v>
                </c:pt>
                <c:pt idx="14">
                  <c:v>17.5</c:v>
                </c:pt>
                <c:pt idx="15">
                  <c:v>17.5</c:v>
                </c:pt>
                <c:pt idx="16">
                  <c:v>17.5</c:v>
                </c:pt>
                <c:pt idx="17">
                  <c:v>17.5</c:v>
                </c:pt>
                <c:pt idx="18">
                  <c:v>17.5</c:v>
                </c:pt>
                <c:pt idx="19">
                  <c:v>17.5</c:v>
                </c:pt>
                <c:pt idx="20">
                  <c:v>17.5</c:v>
                </c:pt>
                <c:pt idx="21">
                  <c:v>17.5</c:v>
                </c:pt>
                <c:pt idx="22">
                  <c:v>17.5</c:v>
                </c:pt>
                <c:pt idx="23">
                  <c:v>17.5</c:v>
                </c:pt>
                <c:pt idx="24">
                  <c:v>17.5</c:v>
                </c:pt>
                <c:pt idx="25">
                  <c:v>17.5</c:v>
                </c:pt>
                <c:pt idx="26">
                  <c:v>17.5</c:v>
                </c:pt>
                <c:pt idx="27">
                  <c:v>17.5</c:v>
                </c:pt>
                <c:pt idx="28">
                  <c:v>17.5</c:v>
                </c:pt>
                <c:pt idx="29">
                  <c:v>17.5</c:v>
                </c:pt>
                <c:pt idx="30">
                  <c:v>17.5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2F83-4852-B509-4688CE501E52}"/>
            </c:ext>
          </c:extLst>
        </c:ser>
        <c:ser>
          <c:idx val="2"/>
          <c:order val="2"/>
          <c:tx>
            <c:v>heat wave</c:v>
          </c:tx>
          <c:spPr>
            <a:ln w="19050" cap="rnd">
              <a:solidFill>
                <a:srgbClr val="FF0000"/>
              </a:solidFill>
              <a:prstDash val="dash"/>
              <a:round/>
            </a:ln>
            <a:effectLst/>
          </c:spPr>
          <c:marker>
            <c:symbol val="none"/>
          </c:marker>
          <c:yVal>
            <c:numRef>
              <c:f>May!$Q$12:$Q$42</c:f>
              <c:numCache>
                <c:formatCode>General</c:formatCode>
                <c:ptCount val="31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2F83-4852-B509-4688CE501E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69315504"/>
        <c:axId val="185342064"/>
      </c:scatterChart>
      <c:valAx>
        <c:axId val="569315504"/>
        <c:scaling>
          <c:orientation val="minMax"/>
          <c:max val="31"/>
          <c:min val="1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5342064"/>
        <c:crosses val="autoZero"/>
        <c:crossBetween val="midCat"/>
      </c:valAx>
      <c:valAx>
        <c:axId val="185342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931550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Penallt daily max temp/C - Jun 2026</a:t>
            </a:r>
          </a:p>
          <a:p>
            <a:pPr>
              <a:defRPr/>
            </a:pPr>
            <a:r>
              <a:rPr lang="en-US" sz="11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Jun mean = 20.3 C; heat wave min = 26 C for 3 consecutive days</a:t>
            </a:r>
          </a:p>
        </c:rich>
      </c:tx>
      <c:layout>
        <c:manualLayout>
          <c:xMode val="edge"/>
          <c:yMode val="edge"/>
          <c:x val="0.12765266841644796"/>
          <c:y val="2.31481481481481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Jun!$N$12:$N$41</c:f>
              <c:numCache>
                <c:formatCode>General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xVal>
          <c:yVal>
            <c:numRef>
              <c:f>Jun!$O$12:$O$41</c:f>
              <c:numCache>
                <c:formatCode>General</c:formatCode>
                <c:ptCount val="30"/>
                <c:pt idx="0">
                  <c:v>17.100000000000001</c:v>
                </c:pt>
                <c:pt idx="1">
                  <c:v>18.8</c:v>
                </c:pt>
                <c:pt idx="2">
                  <c:v>18</c:v>
                </c:pt>
                <c:pt idx="3">
                  <c:v>16.8</c:v>
                </c:pt>
                <c:pt idx="4">
                  <c:v>16.3</c:v>
                </c:pt>
                <c:pt idx="5">
                  <c:v>16.7</c:v>
                </c:pt>
                <c:pt idx="6">
                  <c:v>17.8</c:v>
                </c:pt>
                <c:pt idx="7">
                  <c:v>17.3</c:v>
                </c:pt>
                <c:pt idx="8">
                  <c:v>16.3</c:v>
                </c:pt>
                <c:pt idx="9">
                  <c:v>15.6</c:v>
                </c:pt>
                <c:pt idx="10">
                  <c:v>15.8</c:v>
                </c:pt>
                <c:pt idx="11">
                  <c:v>18.399999999999999</c:v>
                </c:pt>
                <c:pt idx="12">
                  <c:v>20.100000000000001</c:v>
                </c:pt>
                <c:pt idx="13">
                  <c:v>19.899999999999999</c:v>
                </c:pt>
                <c:pt idx="14">
                  <c:v>22.8</c:v>
                </c:pt>
                <c:pt idx="15">
                  <c:v>20.9</c:v>
                </c:pt>
                <c:pt idx="16">
                  <c:v>19.100000000000001</c:v>
                </c:pt>
                <c:pt idx="17">
                  <c:v>22.9</c:v>
                </c:pt>
                <c:pt idx="18">
                  <c:v>23.7</c:v>
                </c:pt>
                <c:pt idx="19">
                  <c:v>22.9</c:v>
                </c:pt>
                <c:pt idx="20">
                  <c:v>27.3</c:v>
                </c:pt>
                <c:pt idx="21">
                  <c:v>28.9</c:v>
                </c:pt>
                <c:pt idx="22">
                  <c:v>31.9</c:v>
                </c:pt>
                <c:pt idx="23">
                  <c:v>32.1</c:v>
                </c:pt>
                <c:pt idx="24">
                  <c:v>33.700000000000003</c:v>
                </c:pt>
                <c:pt idx="25">
                  <c:v>29.6</c:v>
                </c:pt>
                <c:pt idx="26">
                  <c:v>25.8</c:v>
                </c:pt>
                <c:pt idx="27">
                  <c:v>20.3</c:v>
                </c:pt>
                <c:pt idx="28">
                  <c:v>20.3</c:v>
                </c:pt>
                <c:pt idx="29">
                  <c:v>21.4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FD9-43F2-B590-BD7ECD5ACB09}"/>
            </c:ext>
          </c:extLst>
        </c:ser>
        <c:ser>
          <c:idx val="1"/>
          <c:order val="1"/>
          <c:spPr>
            <a:ln w="19050" cap="rnd">
              <a:solidFill>
                <a:schemeClr val="accent1"/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Jun!$N$12:$N$41</c:f>
              <c:numCache>
                <c:formatCode>General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xVal>
          <c:yVal>
            <c:numRef>
              <c:f>Jun!$P$12:$P$41</c:f>
              <c:numCache>
                <c:formatCode>General</c:formatCode>
                <c:ptCount val="30"/>
                <c:pt idx="0">
                  <c:v>20.3</c:v>
                </c:pt>
                <c:pt idx="1">
                  <c:v>20.3</c:v>
                </c:pt>
                <c:pt idx="2">
                  <c:v>20.3</c:v>
                </c:pt>
                <c:pt idx="3">
                  <c:v>20.3</c:v>
                </c:pt>
                <c:pt idx="4">
                  <c:v>20.3</c:v>
                </c:pt>
                <c:pt idx="5">
                  <c:v>20.3</c:v>
                </c:pt>
                <c:pt idx="6">
                  <c:v>20.3</c:v>
                </c:pt>
                <c:pt idx="7">
                  <c:v>20.3</c:v>
                </c:pt>
                <c:pt idx="8">
                  <c:v>20.3</c:v>
                </c:pt>
                <c:pt idx="9">
                  <c:v>20.3</c:v>
                </c:pt>
                <c:pt idx="10">
                  <c:v>20.3</c:v>
                </c:pt>
                <c:pt idx="11">
                  <c:v>20.3</c:v>
                </c:pt>
                <c:pt idx="12">
                  <c:v>20.3</c:v>
                </c:pt>
                <c:pt idx="13">
                  <c:v>20.3</c:v>
                </c:pt>
                <c:pt idx="14">
                  <c:v>20.3</c:v>
                </c:pt>
                <c:pt idx="15">
                  <c:v>20.3</c:v>
                </c:pt>
                <c:pt idx="16">
                  <c:v>20.3</c:v>
                </c:pt>
                <c:pt idx="17">
                  <c:v>20.3</c:v>
                </c:pt>
                <c:pt idx="18">
                  <c:v>20.3</c:v>
                </c:pt>
                <c:pt idx="19">
                  <c:v>20.3</c:v>
                </c:pt>
                <c:pt idx="20">
                  <c:v>20.3</c:v>
                </c:pt>
                <c:pt idx="21">
                  <c:v>20.3</c:v>
                </c:pt>
                <c:pt idx="22">
                  <c:v>20.3</c:v>
                </c:pt>
                <c:pt idx="23">
                  <c:v>20.3</c:v>
                </c:pt>
                <c:pt idx="24">
                  <c:v>20.3</c:v>
                </c:pt>
                <c:pt idx="25">
                  <c:v>20.3</c:v>
                </c:pt>
                <c:pt idx="26">
                  <c:v>20.3</c:v>
                </c:pt>
                <c:pt idx="27">
                  <c:v>20.3</c:v>
                </c:pt>
                <c:pt idx="28">
                  <c:v>20.3</c:v>
                </c:pt>
                <c:pt idx="29">
                  <c:v>20.3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FD9-43F2-B590-BD7ECD5ACB09}"/>
            </c:ext>
          </c:extLst>
        </c:ser>
        <c:ser>
          <c:idx val="2"/>
          <c:order val="2"/>
          <c:spPr>
            <a:ln w="19050" cap="rnd">
              <a:solidFill>
                <a:srgbClr val="FF0000"/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Jun!$N$12:$N$41</c:f>
              <c:numCache>
                <c:formatCode>General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xVal>
          <c:yVal>
            <c:numRef>
              <c:f>Jun!$Q$12:$Q$41</c:f>
              <c:numCache>
                <c:formatCode>General</c:formatCode>
                <c:ptCount val="30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DFD9-43F2-B590-BD7ECD5ACB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69315504"/>
        <c:axId val="185342064"/>
      </c:scatterChart>
      <c:valAx>
        <c:axId val="569315504"/>
        <c:scaling>
          <c:orientation val="minMax"/>
          <c:max val="30"/>
          <c:min val="1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5342064"/>
        <c:crosses val="autoZero"/>
        <c:crossBetween val="midCat"/>
      </c:valAx>
      <c:valAx>
        <c:axId val="185342064"/>
        <c:scaling>
          <c:orientation val="minMax"/>
          <c:max val="3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931550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Penallt daily max temp/C - Jul 2026</a:t>
            </a:r>
          </a:p>
          <a:p>
            <a:pPr>
              <a:defRPr/>
            </a:pPr>
            <a:r>
              <a:rPr lang="en-US" sz="11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Jul mean = 22.3 C; heat wave min = 26 C for 3 consecutive days</a:t>
            </a:r>
          </a:p>
        </c:rich>
      </c:tx>
      <c:layout>
        <c:manualLayout>
          <c:xMode val="edge"/>
          <c:yMode val="edge"/>
          <c:x val="0.12209711286089239"/>
          <c:y val="5.09259259259259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Jul!$N$12:$N$42</c:f>
              <c:numCache>
                <c:formatCode>General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xVal>
          <c:yVal>
            <c:numRef>
              <c:f>Jul!$O$12:$O$42</c:f>
              <c:numCache>
                <c:formatCode>General</c:formatCode>
                <c:ptCount val="31"/>
                <c:pt idx="0">
                  <c:v>22.2</c:v>
                </c:pt>
                <c:pt idx="1">
                  <c:v>21.6</c:v>
                </c:pt>
                <c:pt idx="2">
                  <c:v>23.7</c:v>
                </c:pt>
                <c:pt idx="3">
                  <c:v>24.7</c:v>
                </c:pt>
                <c:pt idx="4">
                  <c:v>26.3</c:v>
                </c:pt>
                <c:pt idx="5">
                  <c:v>27.3</c:v>
                </c:pt>
                <c:pt idx="6">
                  <c:v>28.2</c:v>
                </c:pt>
                <c:pt idx="7">
                  <c:v>30.4</c:v>
                </c:pt>
                <c:pt idx="8">
                  <c:v>31.6</c:v>
                </c:pt>
                <c:pt idx="9">
                  <c:v>33.4</c:v>
                </c:pt>
                <c:pt idx="10">
                  <c:v>30.2</c:v>
                </c:pt>
                <c:pt idx="11">
                  <c:v>28.7</c:v>
                </c:pt>
                <c:pt idx="12">
                  <c:v>24.6</c:v>
                </c:pt>
                <c:pt idx="13">
                  <c:v>26.2</c:v>
                </c:pt>
                <c:pt idx="14">
                  <c:v>25.9</c:v>
                </c:pt>
                <c:pt idx="15">
                  <c:v>27.8</c:v>
                </c:pt>
                <c:pt idx="16">
                  <c:v>29.6</c:v>
                </c:pt>
                <c:pt idx="17">
                  <c:v>24.8</c:v>
                </c:pt>
                <c:pt idx="18">
                  <c:v>24.3</c:v>
                </c:pt>
                <c:pt idx="19">
                  <c:v>26.2</c:v>
                </c:pt>
                <c:pt idx="20">
                  <c:v>26.6</c:v>
                </c:pt>
                <c:pt idx="21">
                  <c:v>24.4</c:v>
                </c:pt>
                <c:pt idx="22">
                  <c:v>27.2</c:v>
                </c:pt>
                <c:pt idx="23">
                  <c:v>26.5</c:v>
                </c:pt>
                <c:pt idx="24">
                  <c:v>25.2</c:v>
                </c:pt>
                <c:pt idx="25">
                  <c:v>21.6</c:v>
                </c:pt>
                <c:pt idx="26">
                  <c:v>24.1</c:v>
                </c:pt>
                <c:pt idx="27">
                  <c:v>27.2</c:v>
                </c:pt>
                <c:pt idx="28">
                  <c:v>26.7</c:v>
                </c:pt>
                <c:pt idx="29">
                  <c:v>23.2</c:v>
                </c:pt>
                <c:pt idx="30">
                  <c:v>23.3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C66-40EE-BD73-6AD9CCA7FF2A}"/>
            </c:ext>
          </c:extLst>
        </c:ser>
        <c:ser>
          <c:idx val="1"/>
          <c:order val="1"/>
          <c:spPr>
            <a:ln w="19050" cap="rnd">
              <a:solidFill>
                <a:schemeClr val="accent1"/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Jul!$N$12:$N$42</c:f>
              <c:numCache>
                <c:formatCode>General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xVal>
          <c:yVal>
            <c:numRef>
              <c:f>Jul!$P$12:$P$42</c:f>
              <c:numCache>
                <c:formatCode>General</c:formatCode>
                <c:ptCount val="31"/>
                <c:pt idx="0">
                  <c:v>22.3</c:v>
                </c:pt>
                <c:pt idx="1">
                  <c:v>22.3</c:v>
                </c:pt>
                <c:pt idx="2">
                  <c:v>22.3</c:v>
                </c:pt>
                <c:pt idx="3">
                  <c:v>22.3</c:v>
                </c:pt>
                <c:pt idx="4">
                  <c:v>22.3</c:v>
                </c:pt>
                <c:pt idx="5">
                  <c:v>22.3</c:v>
                </c:pt>
                <c:pt idx="6">
                  <c:v>22.3</c:v>
                </c:pt>
                <c:pt idx="7">
                  <c:v>22.3</c:v>
                </c:pt>
                <c:pt idx="8">
                  <c:v>22.3</c:v>
                </c:pt>
                <c:pt idx="9">
                  <c:v>22.3</c:v>
                </c:pt>
                <c:pt idx="10">
                  <c:v>22.3</c:v>
                </c:pt>
                <c:pt idx="11">
                  <c:v>22.3</c:v>
                </c:pt>
                <c:pt idx="12">
                  <c:v>22.3</c:v>
                </c:pt>
                <c:pt idx="13">
                  <c:v>22.3</c:v>
                </c:pt>
                <c:pt idx="14">
                  <c:v>22.3</c:v>
                </c:pt>
                <c:pt idx="15">
                  <c:v>22.3</c:v>
                </c:pt>
                <c:pt idx="16">
                  <c:v>22.3</c:v>
                </c:pt>
                <c:pt idx="17">
                  <c:v>22.3</c:v>
                </c:pt>
                <c:pt idx="18">
                  <c:v>22.3</c:v>
                </c:pt>
                <c:pt idx="19">
                  <c:v>22.3</c:v>
                </c:pt>
                <c:pt idx="20">
                  <c:v>22.3</c:v>
                </c:pt>
                <c:pt idx="21">
                  <c:v>22.3</c:v>
                </c:pt>
                <c:pt idx="22">
                  <c:v>22.3</c:v>
                </c:pt>
                <c:pt idx="23">
                  <c:v>22.3</c:v>
                </c:pt>
                <c:pt idx="24">
                  <c:v>22.3</c:v>
                </c:pt>
                <c:pt idx="25">
                  <c:v>22.3</c:v>
                </c:pt>
                <c:pt idx="26">
                  <c:v>22.3</c:v>
                </c:pt>
                <c:pt idx="27">
                  <c:v>22.3</c:v>
                </c:pt>
                <c:pt idx="28">
                  <c:v>22.3</c:v>
                </c:pt>
                <c:pt idx="29">
                  <c:v>22.3</c:v>
                </c:pt>
                <c:pt idx="30">
                  <c:v>22.3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EC66-40EE-BD73-6AD9CCA7FF2A}"/>
            </c:ext>
          </c:extLst>
        </c:ser>
        <c:ser>
          <c:idx val="2"/>
          <c:order val="2"/>
          <c:spPr>
            <a:ln w="19050" cap="rnd">
              <a:solidFill>
                <a:srgbClr val="FF0000"/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Jul!$N$12:$N$42</c:f>
              <c:numCache>
                <c:formatCode>General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xVal>
          <c:yVal>
            <c:numRef>
              <c:f>Jul!$Q$12:$Q$42</c:f>
              <c:numCache>
                <c:formatCode>General</c:formatCode>
                <c:ptCount val="31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EC66-40EE-BD73-6AD9CCA7FF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69315504"/>
        <c:axId val="185342064"/>
      </c:scatterChart>
      <c:valAx>
        <c:axId val="569315504"/>
        <c:scaling>
          <c:orientation val="minMax"/>
          <c:max val="31"/>
          <c:min val="1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5342064"/>
        <c:crosses val="autoZero"/>
        <c:crossBetween val="midCat"/>
      </c:valAx>
      <c:valAx>
        <c:axId val="185342064"/>
        <c:scaling>
          <c:orientation val="minMax"/>
          <c:max val="3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931550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9705226004316292E-2"/>
          <c:y val="2.9430138330124242E-2"/>
          <c:w val="0.9016623468088325"/>
          <c:h val="0.82956476364907672"/>
        </c:manualLayout>
      </c:layout>
      <c:lineChart>
        <c:grouping val="standard"/>
        <c:varyColors val="0"/>
        <c:ser>
          <c:idx val="0"/>
          <c:order val="0"/>
          <c:tx>
            <c:strRef>
              <c:f>Summary!$B$1</c:f>
              <c:strCache>
                <c:ptCount val="1"/>
                <c:pt idx="0">
                  <c:v>Penallt mean max</c:v>
                </c:pt>
              </c:strCache>
            </c:strRef>
          </c:tx>
          <c:cat>
            <c:strRef>
              <c:f>Summary!$A$2:$A$13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Summary!$B$2:$B$13</c:f>
              <c:numCache>
                <c:formatCode>0.0</c:formatCode>
                <c:ptCount val="12"/>
                <c:pt idx="0">
                  <c:v>6.3612903225806461</c:v>
                </c:pt>
                <c:pt idx="1">
                  <c:v>8.796428571428569</c:v>
                </c:pt>
                <c:pt idx="2">
                  <c:v>11.574193548387095</c:v>
                </c:pt>
                <c:pt idx="3">
                  <c:v>15.07666666666667</c:v>
                </c:pt>
                <c:pt idx="4">
                  <c:v>18.745161290322581</c:v>
                </c:pt>
                <c:pt idx="5">
                  <c:v>21.616666666666664</c:v>
                </c:pt>
                <c:pt idx="6">
                  <c:v>26.248387096774202</c:v>
                </c:pt>
                <c:pt idx="7">
                  <c:v>24.577419354838703</c:v>
                </c:pt>
                <c:pt idx="8">
                  <c:v>19.516666666666666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0A5-4404-96BA-EAFD0B343375}"/>
            </c:ext>
          </c:extLst>
        </c:ser>
        <c:ser>
          <c:idx val="1"/>
          <c:order val="1"/>
          <c:tx>
            <c:strRef>
              <c:f>Summary!$C$1</c:f>
              <c:strCache>
                <c:ptCount val="1"/>
                <c:pt idx="0">
                  <c:v>Usk mean max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pPr>
              <a:ln>
                <a:noFill/>
              </a:ln>
            </c:spPr>
          </c:marker>
          <c:cat>
            <c:strRef>
              <c:f>Summary!$A$2:$A$13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Summary!$C$2:$C$13</c:f>
              <c:numCache>
                <c:formatCode>0.0</c:formatCode>
                <c:ptCount val="12"/>
                <c:pt idx="0">
                  <c:v>8.1</c:v>
                </c:pt>
                <c:pt idx="1">
                  <c:v>8.5</c:v>
                </c:pt>
                <c:pt idx="2">
                  <c:v>11.1</c:v>
                </c:pt>
                <c:pt idx="3">
                  <c:v>14</c:v>
                </c:pt>
                <c:pt idx="4">
                  <c:v>17.5</c:v>
                </c:pt>
                <c:pt idx="5">
                  <c:v>20.3</c:v>
                </c:pt>
                <c:pt idx="6">
                  <c:v>22.3</c:v>
                </c:pt>
                <c:pt idx="7">
                  <c:v>22.1</c:v>
                </c:pt>
                <c:pt idx="8">
                  <c:v>19.2</c:v>
                </c:pt>
                <c:pt idx="9">
                  <c:v>15</c:v>
                </c:pt>
                <c:pt idx="10">
                  <c:v>11</c:v>
                </c:pt>
                <c:pt idx="11">
                  <c:v>8.4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0A5-4404-96BA-EAFD0B343375}"/>
            </c:ext>
          </c:extLst>
        </c:ser>
        <c:ser>
          <c:idx val="2"/>
          <c:order val="2"/>
          <c:tx>
            <c:strRef>
              <c:f>Summary!$D$1</c:f>
              <c:strCache>
                <c:ptCount val="1"/>
                <c:pt idx="0">
                  <c:v>Penallt mean min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pPr>
              <a:ln>
                <a:solidFill>
                  <a:srgbClr val="0070C0"/>
                </a:solidFill>
              </a:ln>
            </c:spPr>
          </c:marker>
          <c:cat>
            <c:strRef>
              <c:f>Summary!$A$2:$A$13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Summary!$D$2:$D$13</c:f>
              <c:numCache>
                <c:formatCode>0.0</c:formatCode>
                <c:ptCount val="12"/>
                <c:pt idx="0">
                  <c:v>2</c:v>
                </c:pt>
                <c:pt idx="1">
                  <c:v>4.3678571428571429</c:v>
                </c:pt>
                <c:pt idx="2">
                  <c:v>4.1838709677419352</c:v>
                </c:pt>
                <c:pt idx="3">
                  <c:v>4.6833333333333327</c:v>
                </c:pt>
                <c:pt idx="4">
                  <c:v>8.445161290322579</c:v>
                </c:pt>
                <c:pt idx="5">
                  <c:v>12.496666666666668</c:v>
                </c:pt>
                <c:pt idx="6">
                  <c:v>13.522580645161291</c:v>
                </c:pt>
                <c:pt idx="7">
                  <c:v>12.53225806451613</c:v>
                </c:pt>
                <c:pt idx="8">
                  <c:v>10.973333333333333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0A5-4404-96BA-EAFD0B343375}"/>
            </c:ext>
          </c:extLst>
        </c:ser>
        <c:ser>
          <c:idx val="3"/>
          <c:order val="3"/>
          <c:tx>
            <c:strRef>
              <c:f>Summary!$E$1</c:f>
              <c:strCache>
                <c:ptCount val="1"/>
                <c:pt idx="0">
                  <c:v>Usk mean min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pPr>
              <a:ln>
                <a:solidFill>
                  <a:srgbClr val="FF0000"/>
                </a:solidFill>
              </a:ln>
            </c:spPr>
          </c:marker>
          <c:cat>
            <c:strRef>
              <c:f>Summary!$A$2:$A$13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Summary!$E$2:$E$13</c:f>
              <c:numCache>
                <c:formatCode>0.0</c:formatCode>
                <c:ptCount val="12"/>
                <c:pt idx="0">
                  <c:v>1.4</c:v>
                </c:pt>
                <c:pt idx="1">
                  <c:v>1.1000000000000001</c:v>
                </c:pt>
                <c:pt idx="2">
                  <c:v>2.8</c:v>
                </c:pt>
                <c:pt idx="3">
                  <c:v>3.8</c:v>
                </c:pt>
                <c:pt idx="4">
                  <c:v>6.7</c:v>
                </c:pt>
                <c:pt idx="5">
                  <c:v>9.5</c:v>
                </c:pt>
                <c:pt idx="6">
                  <c:v>11.5</c:v>
                </c:pt>
                <c:pt idx="7">
                  <c:v>11.2</c:v>
                </c:pt>
                <c:pt idx="8">
                  <c:v>9.1</c:v>
                </c:pt>
                <c:pt idx="9">
                  <c:v>6.4</c:v>
                </c:pt>
                <c:pt idx="10">
                  <c:v>3.6</c:v>
                </c:pt>
                <c:pt idx="11">
                  <c:v>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0A5-4404-96BA-EAFD0B3433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7032976"/>
        <c:axId val="277036504"/>
      </c:lineChart>
      <c:catAx>
        <c:axId val="277032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77036504"/>
        <c:crosses val="autoZero"/>
        <c:auto val="1"/>
        <c:lblAlgn val="ctr"/>
        <c:lblOffset val="100"/>
        <c:noMultiLvlLbl val="0"/>
      </c:catAx>
      <c:valAx>
        <c:axId val="277036504"/>
        <c:scaling>
          <c:orientation val="minMax"/>
        </c:scaling>
        <c:delete val="0"/>
        <c:axPos val="l"/>
        <c:majorGridlines/>
        <c:numFmt formatCode="0" sourceLinked="0"/>
        <c:majorTickMark val="out"/>
        <c:minorTickMark val="in"/>
        <c:tickLblPos val="nextTo"/>
        <c:crossAx val="27703297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8.7882051349238571E-2"/>
          <c:y val="3.5065616797900268E-2"/>
          <c:w val="0.27251902996318472"/>
          <c:h val="0.23255927263235737"/>
        </c:manualLayout>
      </c:layout>
      <c:overlay val="0"/>
      <c:spPr>
        <a:solidFill>
          <a:sysClr val="window" lastClr="FFFFFF"/>
        </a:solidFill>
      </c:spPr>
    </c:legend>
    <c:plotVisOnly val="1"/>
    <c:dispBlanksAs val="gap"/>
    <c:showDLblsOverMax val="0"/>
  </c:chart>
  <c:printSettings>
    <c:headerFooter/>
    <c:pageMargins b="0.75000000000000333" l="0.70000000000000062" r="0.70000000000000062" t="0.75000000000000333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716885389326336"/>
          <c:y val="4.1006524307217733E-2"/>
          <c:w val="0.87301312335958414"/>
          <c:h val="0.762523825615976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Summary!$H$1</c:f>
              <c:strCache>
                <c:ptCount val="1"/>
                <c:pt idx="0">
                  <c:v>Penallt rainfall/mm</c:v>
                </c:pt>
              </c:strCache>
            </c:strRef>
          </c:tx>
          <c:invertIfNegative val="0"/>
          <c:cat>
            <c:strRef>
              <c:f>Summary!$G$2:$G$13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Summary!$H$2:$H$13</c:f>
              <c:numCache>
                <c:formatCode>0.0</c:formatCode>
                <c:ptCount val="12"/>
                <c:pt idx="0">
                  <c:v>239.00000000000003</c:v>
                </c:pt>
                <c:pt idx="1">
                  <c:v>214.79999999999998</c:v>
                </c:pt>
                <c:pt idx="2">
                  <c:v>62.800000000000004</c:v>
                </c:pt>
                <c:pt idx="3">
                  <c:v>39.800000000000004</c:v>
                </c:pt>
                <c:pt idx="4">
                  <c:v>66.200000000000017</c:v>
                </c:pt>
                <c:pt idx="5">
                  <c:v>79.800000000000011</c:v>
                </c:pt>
                <c:pt idx="6">
                  <c:v>1.5999999999999999</c:v>
                </c:pt>
                <c:pt idx="7">
                  <c:v>79.599999999999994</c:v>
                </c:pt>
                <c:pt idx="8">
                  <c:v>48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4B-4578-B528-ADA660149C48}"/>
            </c:ext>
          </c:extLst>
        </c:ser>
        <c:ser>
          <c:idx val="1"/>
          <c:order val="1"/>
          <c:tx>
            <c:strRef>
              <c:f>Summary!$I$1</c:f>
              <c:strCache>
                <c:ptCount val="1"/>
                <c:pt idx="0">
                  <c:v>mean Usk rainfall/mm</c:v>
                </c:pt>
              </c:strCache>
            </c:strRef>
          </c:tx>
          <c:invertIfNegative val="0"/>
          <c:cat>
            <c:strRef>
              <c:f>Summary!$G$2:$G$13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Summary!$I$2:$I$13</c:f>
              <c:numCache>
                <c:formatCode>General</c:formatCode>
                <c:ptCount val="12"/>
                <c:pt idx="0">
                  <c:v>127.6</c:v>
                </c:pt>
                <c:pt idx="1">
                  <c:v>87.4</c:v>
                </c:pt>
                <c:pt idx="2">
                  <c:v>83.1</c:v>
                </c:pt>
                <c:pt idx="3">
                  <c:v>67.5</c:v>
                </c:pt>
                <c:pt idx="4">
                  <c:v>71.5</c:v>
                </c:pt>
                <c:pt idx="5">
                  <c:v>60.2</c:v>
                </c:pt>
                <c:pt idx="6">
                  <c:v>62.6</c:v>
                </c:pt>
                <c:pt idx="7">
                  <c:v>73.900000000000006</c:v>
                </c:pt>
                <c:pt idx="8">
                  <c:v>81.2</c:v>
                </c:pt>
                <c:pt idx="9">
                  <c:v>126.3</c:v>
                </c:pt>
                <c:pt idx="10">
                  <c:v>113.7</c:v>
                </c:pt>
                <c:pt idx="11">
                  <c:v>121.9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84B-4578-B528-ADA660149C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77035720"/>
        <c:axId val="277033368"/>
      </c:barChart>
      <c:catAx>
        <c:axId val="277035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77033368"/>
        <c:crosses val="autoZero"/>
        <c:auto val="1"/>
        <c:lblAlgn val="ctr"/>
        <c:lblOffset val="100"/>
        <c:noMultiLvlLbl val="0"/>
      </c:catAx>
      <c:valAx>
        <c:axId val="277033368"/>
        <c:scaling>
          <c:orientation val="minMax"/>
        </c:scaling>
        <c:delete val="0"/>
        <c:axPos val="l"/>
        <c:majorGridlines/>
        <c:numFmt formatCode="0" sourceLinked="0"/>
        <c:majorTickMark val="out"/>
        <c:minorTickMark val="none"/>
        <c:tickLblPos val="nextTo"/>
        <c:crossAx val="27703572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19171986618555803"/>
          <c:y val="5.2787168916904777E-2"/>
          <c:w val="0.27491524598386435"/>
          <c:h val="0.13357646083713323"/>
        </c:manualLayout>
      </c:layout>
      <c:overlay val="0"/>
      <c:spPr>
        <a:solidFill>
          <a:schemeClr val="bg1"/>
        </a:solidFill>
      </c:spPr>
    </c:legend>
    <c:plotVisOnly val="1"/>
    <c:dispBlanksAs val="gap"/>
    <c:showDLblsOverMax val="0"/>
  </c:chart>
  <c:printSettings>
    <c:headerFooter/>
    <c:pageMargins b="0.75000000000000333" l="0.70000000000000062" r="0.70000000000000062" t="0.75000000000000333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rainfall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Sheet1!$A$2:$A$93</c:f>
              <c:numCache>
                <c:formatCode>mmm\-yy</c:formatCode>
                <c:ptCount val="92"/>
                <c:pt idx="0">
                  <c:v>37043</c:v>
                </c:pt>
                <c:pt idx="1">
                  <c:v>37408</c:v>
                </c:pt>
                <c:pt idx="2">
                  <c:v>37773</c:v>
                </c:pt>
                <c:pt idx="3">
                  <c:v>38139</c:v>
                </c:pt>
                <c:pt idx="4">
                  <c:v>38504</c:v>
                </c:pt>
                <c:pt idx="5">
                  <c:v>38869</c:v>
                </c:pt>
                <c:pt idx="6">
                  <c:v>39234</c:v>
                </c:pt>
                <c:pt idx="7">
                  <c:v>39600</c:v>
                </c:pt>
                <c:pt idx="8">
                  <c:v>39965</c:v>
                </c:pt>
                <c:pt idx="9">
                  <c:v>40330</c:v>
                </c:pt>
                <c:pt idx="10">
                  <c:v>40695</c:v>
                </c:pt>
                <c:pt idx="11">
                  <c:v>41061</c:v>
                </c:pt>
                <c:pt idx="12">
                  <c:v>41426</c:v>
                </c:pt>
                <c:pt idx="13">
                  <c:v>41791</c:v>
                </c:pt>
                <c:pt idx="14">
                  <c:v>42156</c:v>
                </c:pt>
                <c:pt idx="15">
                  <c:v>42522</c:v>
                </c:pt>
                <c:pt idx="16">
                  <c:v>42887</c:v>
                </c:pt>
                <c:pt idx="17">
                  <c:v>43252</c:v>
                </c:pt>
                <c:pt idx="18">
                  <c:v>43617</c:v>
                </c:pt>
                <c:pt idx="19">
                  <c:v>43983</c:v>
                </c:pt>
                <c:pt idx="20">
                  <c:v>44348</c:v>
                </c:pt>
                <c:pt idx="21">
                  <c:v>44713</c:v>
                </c:pt>
                <c:pt idx="22">
                  <c:v>45078</c:v>
                </c:pt>
                <c:pt idx="23">
                  <c:v>45444</c:v>
                </c:pt>
                <c:pt idx="24">
                  <c:v>45809</c:v>
                </c:pt>
                <c:pt idx="25">
                  <c:v>46174</c:v>
                </c:pt>
                <c:pt idx="26">
                  <c:v>46539</c:v>
                </c:pt>
                <c:pt idx="27">
                  <c:v>46905</c:v>
                </c:pt>
                <c:pt idx="28">
                  <c:v>47270</c:v>
                </c:pt>
                <c:pt idx="29">
                  <c:v>47635</c:v>
                </c:pt>
                <c:pt idx="30">
                  <c:v>37073</c:v>
                </c:pt>
                <c:pt idx="31">
                  <c:v>37438</c:v>
                </c:pt>
                <c:pt idx="32">
                  <c:v>37803</c:v>
                </c:pt>
                <c:pt idx="33">
                  <c:v>38169</c:v>
                </c:pt>
                <c:pt idx="34">
                  <c:v>38534</c:v>
                </c:pt>
                <c:pt idx="35">
                  <c:v>38899</c:v>
                </c:pt>
                <c:pt idx="36">
                  <c:v>39264</c:v>
                </c:pt>
                <c:pt idx="37">
                  <c:v>39630</c:v>
                </c:pt>
                <c:pt idx="38">
                  <c:v>39995</c:v>
                </c:pt>
                <c:pt idx="39">
                  <c:v>40360</c:v>
                </c:pt>
                <c:pt idx="40">
                  <c:v>40725</c:v>
                </c:pt>
                <c:pt idx="41">
                  <c:v>41091</c:v>
                </c:pt>
                <c:pt idx="42">
                  <c:v>41456</c:v>
                </c:pt>
                <c:pt idx="43">
                  <c:v>41821</c:v>
                </c:pt>
                <c:pt idx="44">
                  <c:v>42186</c:v>
                </c:pt>
                <c:pt idx="45">
                  <c:v>42552</c:v>
                </c:pt>
                <c:pt idx="46">
                  <c:v>42917</c:v>
                </c:pt>
                <c:pt idx="47">
                  <c:v>43282</c:v>
                </c:pt>
                <c:pt idx="48">
                  <c:v>43647</c:v>
                </c:pt>
                <c:pt idx="49">
                  <c:v>44013</c:v>
                </c:pt>
                <c:pt idx="50">
                  <c:v>44378</c:v>
                </c:pt>
                <c:pt idx="51">
                  <c:v>44743</c:v>
                </c:pt>
                <c:pt idx="52">
                  <c:v>45108</c:v>
                </c:pt>
                <c:pt idx="53">
                  <c:v>45474</c:v>
                </c:pt>
                <c:pt idx="54">
                  <c:v>45839</c:v>
                </c:pt>
                <c:pt idx="55">
                  <c:v>46204</c:v>
                </c:pt>
                <c:pt idx="56">
                  <c:v>46569</c:v>
                </c:pt>
                <c:pt idx="57">
                  <c:v>46935</c:v>
                </c:pt>
                <c:pt idx="58">
                  <c:v>47300</c:v>
                </c:pt>
                <c:pt idx="59">
                  <c:v>47665</c:v>
                </c:pt>
                <c:pt idx="60">
                  <c:v>48030</c:v>
                </c:pt>
                <c:pt idx="61">
                  <c:v>37104</c:v>
                </c:pt>
                <c:pt idx="62">
                  <c:v>37469</c:v>
                </c:pt>
                <c:pt idx="63">
                  <c:v>37834</c:v>
                </c:pt>
                <c:pt idx="64">
                  <c:v>38200</c:v>
                </c:pt>
                <c:pt idx="65">
                  <c:v>38565</c:v>
                </c:pt>
                <c:pt idx="66">
                  <c:v>38930</c:v>
                </c:pt>
                <c:pt idx="67">
                  <c:v>39295</c:v>
                </c:pt>
                <c:pt idx="68">
                  <c:v>39661</c:v>
                </c:pt>
                <c:pt idx="69">
                  <c:v>40026</c:v>
                </c:pt>
                <c:pt idx="70">
                  <c:v>40391</c:v>
                </c:pt>
                <c:pt idx="71">
                  <c:v>40756</c:v>
                </c:pt>
                <c:pt idx="72">
                  <c:v>41122</c:v>
                </c:pt>
                <c:pt idx="73">
                  <c:v>41487</c:v>
                </c:pt>
                <c:pt idx="74">
                  <c:v>41852</c:v>
                </c:pt>
                <c:pt idx="75">
                  <c:v>42217</c:v>
                </c:pt>
                <c:pt idx="76">
                  <c:v>42583</c:v>
                </c:pt>
                <c:pt idx="77">
                  <c:v>42948</c:v>
                </c:pt>
                <c:pt idx="78">
                  <c:v>43313</c:v>
                </c:pt>
                <c:pt idx="79">
                  <c:v>43678</c:v>
                </c:pt>
                <c:pt idx="80">
                  <c:v>44044</c:v>
                </c:pt>
                <c:pt idx="81">
                  <c:v>44409</c:v>
                </c:pt>
                <c:pt idx="82">
                  <c:v>44774</c:v>
                </c:pt>
                <c:pt idx="83">
                  <c:v>45139</c:v>
                </c:pt>
                <c:pt idx="84">
                  <c:v>45505</c:v>
                </c:pt>
                <c:pt idx="85">
                  <c:v>45870</c:v>
                </c:pt>
                <c:pt idx="86">
                  <c:v>46235</c:v>
                </c:pt>
                <c:pt idx="87">
                  <c:v>46600</c:v>
                </c:pt>
                <c:pt idx="88">
                  <c:v>46966</c:v>
                </c:pt>
                <c:pt idx="89">
                  <c:v>47331</c:v>
                </c:pt>
                <c:pt idx="90">
                  <c:v>47696</c:v>
                </c:pt>
                <c:pt idx="91">
                  <c:v>48061</c:v>
                </c:pt>
              </c:numCache>
            </c:numRef>
          </c:cat>
          <c:val>
            <c:numRef>
              <c:f>Sheet1!$B$2:$B$93</c:f>
              <c:numCache>
                <c:formatCode>General</c:formatCode>
                <c:ptCount val="92"/>
                <c:pt idx="0">
                  <c:v>19.399999999999999</c:v>
                </c:pt>
                <c:pt idx="1">
                  <c:v>0.8</c:v>
                </c:pt>
                <c:pt idx="2">
                  <c:v>2.6</c:v>
                </c:pt>
                <c:pt idx="3">
                  <c:v>8.8000000000000007</c:v>
                </c:pt>
                <c:pt idx="4">
                  <c:v>1.6</c:v>
                </c:pt>
                <c:pt idx="5">
                  <c:v>11</c:v>
                </c:pt>
                <c:pt idx="6">
                  <c:v>3.8</c:v>
                </c:pt>
                <c:pt idx="7">
                  <c:v>5.8</c:v>
                </c:pt>
                <c:pt idx="8">
                  <c:v>4.4000000000000004</c:v>
                </c:pt>
                <c:pt idx="9">
                  <c:v>0.4</c:v>
                </c:pt>
                <c:pt idx="10">
                  <c:v>9.8000000000000007</c:v>
                </c:pt>
                <c:pt idx="11">
                  <c:v>0.4</c:v>
                </c:pt>
                <c:pt idx="12">
                  <c:v>0</c:v>
                </c:pt>
                <c:pt idx="13">
                  <c:v>0.2</c:v>
                </c:pt>
                <c:pt idx="14">
                  <c:v>0.4</c:v>
                </c:pt>
                <c:pt idx="15">
                  <c:v>0</c:v>
                </c:pt>
                <c:pt idx="16">
                  <c:v>5.4</c:v>
                </c:pt>
                <c:pt idx="17">
                  <c:v>0.4</c:v>
                </c:pt>
                <c:pt idx="18">
                  <c:v>0</c:v>
                </c:pt>
                <c:pt idx="19">
                  <c:v>0.2</c:v>
                </c:pt>
                <c:pt idx="20">
                  <c:v>0</c:v>
                </c:pt>
                <c:pt idx="21">
                  <c:v>0.6</c:v>
                </c:pt>
                <c:pt idx="22">
                  <c:v>0.6</c:v>
                </c:pt>
                <c:pt idx="23">
                  <c:v>0</c:v>
                </c:pt>
                <c:pt idx="24">
                  <c:v>0</c:v>
                </c:pt>
                <c:pt idx="25">
                  <c:v>0.8</c:v>
                </c:pt>
                <c:pt idx="26">
                  <c:v>0</c:v>
                </c:pt>
                <c:pt idx="27">
                  <c:v>0.4</c:v>
                </c:pt>
                <c:pt idx="28">
                  <c:v>0</c:v>
                </c:pt>
                <c:pt idx="29">
                  <c:v>2</c:v>
                </c:pt>
                <c:pt idx="30">
                  <c:v>0.2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1.4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0.8</c:v>
                </c:pt>
                <c:pt idx="65">
                  <c:v>0.8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0.8</c:v>
                </c:pt>
                <c:pt idx="80">
                  <c:v>2.2000000000000002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0.6</c:v>
                </c:pt>
                <c:pt idx="87">
                  <c:v>31.8</c:v>
                </c:pt>
                <c:pt idx="88">
                  <c:v>11.4</c:v>
                </c:pt>
                <c:pt idx="89">
                  <c:v>11.6</c:v>
                </c:pt>
                <c:pt idx="90">
                  <c:v>14.8</c:v>
                </c:pt>
                <c:pt idx="9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8F-4C21-B885-3D296B10BA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39197487"/>
        <c:axId val="846149999"/>
      </c:barChart>
      <c:dateAx>
        <c:axId val="739197487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46149999"/>
        <c:crosses val="autoZero"/>
        <c:auto val="0"/>
        <c:lblOffset val="100"/>
        <c:baseTimeUnit val="months"/>
      </c:dateAx>
      <c:valAx>
        <c:axId val="8461499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919748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452437</xdr:colOff>
      <xdr:row>16</xdr:row>
      <xdr:rowOff>52387</xdr:rowOff>
    </xdr:from>
    <xdr:to>
      <xdr:col>25</xdr:col>
      <xdr:colOff>147637</xdr:colOff>
      <xdr:row>30</xdr:row>
      <xdr:rowOff>128587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EBD3E66-1AE8-9C26-D06E-B5127D6FF39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38100</xdr:colOff>
      <xdr:row>11</xdr:row>
      <xdr:rowOff>171450</xdr:rowOff>
    </xdr:from>
    <xdr:to>
      <xdr:col>25</xdr:col>
      <xdr:colOff>342900</xdr:colOff>
      <xdr:row>26</xdr:row>
      <xdr:rowOff>57150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5B209A5-CD3C-465C-9287-7B9393C7E5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504825</xdr:colOff>
      <xdr:row>10</xdr:row>
      <xdr:rowOff>171450</xdr:rowOff>
    </xdr:from>
    <xdr:to>
      <xdr:col>25</xdr:col>
      <xdr:colOff>200025</xdr:colOff>
      <xdr:row>25</xdr:row>
      <xdr:rowOff>57150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FC61778-924D-4CE4-8874-3424127039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247650</xdr:colOff>
      <xdr:row>15</xdr:row>
      <xdr:rowOff>85725</xdr:rowOff>
    </xdr:from>
    <xdr:to>
      <xdr:col>18</xdr:col>
      <xdr:colOff>485775</xdr:colOff>
      <xdr:row>33</xdr:row>
      <xdr:rowOff>104775</xdr:rowOff>
    </xdr:to>
    <xdr:graphicFrame macro="">
      <xdr:nvGraphicFramePr>
        <xdr:cNvPr id="1063" name="Chart 1">
          <a:extLst>
            <a:ext uri="{FF2B5EF4-FFF2-40B4-BE49-F238E27FC236}">
              <a16:creationId xmlns:a16="http://schemas.microsoft.com/office/drawing/2014/main" id="{00000000-0008-0000-0C00-000027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276225</xdr:colOff>
      <xdr:row>17</xdr:row>
      <xdr:rowOff>104775</xdr:rowOff>
    </xdr:from>
    <xdr:to>
      <xdr:col>7</xdr:col>
      <xdr:colOff>457200</xdr:colOff>
      <xdr:row>38</xdr:row>
      <xdr:rowOff>180975</xdr:rowOff>
    </xdr:to>
    <xdr:graphicFrame macro="">
      <xdr:nvGraphicFramePr>
        <xdr:cNvPr id="1064" name="Chart 3">
          <a:extLst>
            <a:ext uri="{FF2B5EF4-FFF2-40B4-BE49-F238E27FC236}">
              <a16:creationId xmlns:a16="http://schemas.microsoft.com/office/drawing/2014/main" id="{00000000-0008-0000-0C00-000028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57150</xdr:colOff>
      <xdr:row>4</xdr:row>
      <xdr:rowOff>133350</xdr:rowOff>
    </xdr:from>
    <xdr:to>
      <xdr:col>19</xdr:col>
      <xdr:colOff>76200</xdr:colOff>
      <xdr:row>12</xdr:row>
      <xdr:rowOff>57150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SpPr txBox="1"/>
      </xdr:nvSpPr>
      <xdr:spPr>
        <a:xfrm>
          <a:off x="6991350" y="895350"/>
          <a:ext cx="5505450" cy="1447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GB" sz="9600">
              <a:solidFill>
                <a:srgbClr val="FF0000"/>
              </a:solidFill>
            </a:rPr>
            <a:t>2026 data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552450</xdr:colOff>
      <xdr:row>11</xdr:row>
      <xdr:rowOff>38101</xdr:rowOff>
    </xdr:from>
    <xdr:to>
      <xdr:col>26</xdr:col>
      <xdr:colOff>571500</xdr:colOff>
      <xdr:row>18</xdr:row>
      <xdr:rowOff>152401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 txBox="1"/>
      </xdr:nvSpPr>
      <xdr:spPr>
        <a:xfrm>
          <a:off x="10915650" y="2133601"/>
          <a:ext cx="5505450" cy="1447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GB" sz="9600">
              <a:solidFill>
                <a:srgbClr val="FF0000"/>
              </a:solidFill>
            </a:rPr>
            <a:t>2025 data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9</xdr:row>
      <xdr:rowOff>100012</xdr:rowOff>
    </xdr:from>
    <xdr:to>
      <xdr:col>16</xdr:col>
      <xdr:colOff>304800</xdr:colOff>
      <xdr:row>23</xdr:row>
      <xdr:rowOff>176212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2451558-29C0-FE8E-0B21-A161BB89927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4"/>
  <sheetViews>
    <sheetView topLeftCell="A34" workbookViewId="0">
      <selection activeCell="A46" sqref="A46:XFD46"/>
    </sheetView>
  </sheetViews>
  <sheetFormatPr defaultRowHeight="15" x14ac:dyDescent="0.25"/>
  <cols>
    <col min="9" max="9" width="9.140625" style="2"/>
  </cols>
  <sheetData>
    <row r="1" spans="1:13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>
        <v>2026</v>
      </c>
    </row>
    <row r="3" spans="1:13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</row>
    <row r="4" spans="1:13" x14ac:dyDescent="0.25">
      <c r="A4" t="s">
        <v>10</v>
      </c>
      <c r="B4">
        <v>210</v>
      </c>
      <c r="C4" t="s">
        <v>11</v>
      </c>
      <c r="D4" t="s">
        <v>12</v>
      </c>
      <c r="E4" t="s">
        <v>13</v>
      </c>
      <c r="F4" t="s">
        <v>14</v>
      </c>
      <c r="G4" t="s">
        <v>15</v>
      </c>
      <c r="H4" t="s">
        <v>16</v>
      </c>
      <c r="I4" s="2" t="s">
        <v>17</v>
      </c>
      <c r="J4" t="s">
        <v>18</v>
      </c>
      <c r="K4" t="s">
        <v>19</v>
      </c>
      <c r="L4" t="s">
        <v>15</v>
      </c>
      <c r="M4" t="s">
        <v>20</v>
      </c>
    </row>
    <row r="6" spans="1:13" x14ac:dyDescent="0.25">
      <c r="B6" t="s">
        <v>21</v>
      </c>
      <c r="C6" t="s">
        <v>22</v>
      </c>
      <c r="D6" t="s">
        <v>23</v>
      </c>
      <c r="E6" t="s">
        <v>24</v>
      </c>
      <c r="F6" t="s">
        <v>25</v>
      </c>
      <c r="G6" t="s">
        <v>26</v>
      </c>
      <c r="H6" t="s">
        <v>27</v>
      </c>
    </row>
    <row r="8" spans="1:13" x14ac:dyDescent="0.25">
      <c r="B8" t="s">
        <v>28</v>
      </c>
      <c r="C8" t="s">
        <v>29</v>
      </c>
      <c r="D8" t="s">
        <v>30</v>
      </c>
    </row>
    <row r="9" spans="1:13" x14ac:dyDescent="0.25">
      <c r="B9" t="s">
        <v>31</v>
      </c>
      <c r="C9" t="s">
        <v>32</v>
      </c>
      <c r="D9" t="s">
        <v>32</v>
      </c>
      <c r="E9" t="s">
        <v>25</v>
      </c>
      <c r="F9" t="s">
        <v>33</v>
      </c>
    </row>
    <row r="10" spans="1:13" x14ac:dyDescent="0.25">
      <c r="A10" t="s">
        <v>34</v>
      </c>
      <c r="B10" t="s">
        <v>35</v>
      </c>
      <c r="C10" t="s">
        <v>36</v>
      </c>
      <c r="D10" t="s">
        <v>37</v>
      </c>
      <c r="E10" t="s">
        <v>38</v>
      </c>
      <c r="F10" t="s">
        <v>37</v>
      </c>
      <c r="G10" t="s">
        <v>39</v>
      </c>
      <c r="H10" t="s">
        <v>39</v>
      </c>
      <c r="I10" s="2" t="s">
        <v>23</v>
      </c>
      <c r="J10" t="s">
        <v>26</v>
      </c>
      <c r="K10" t="s">
        <v>36</v>
      </c>
      <c r="L10" t="s">
        <v>37</v>
      </c>
      <c r="M10" t="s">
        <v>40</v>
      </c>
    </row>
    <row r="11" spans="1:13" x14ac:dyDescent="0.25">
      <c r="A11" t="s">
        <v>41</v>
      </c>
    </row>
    <row r="12" spans="1:13" x14ac:dyDescent="0.25">
      <c r="A12">
        <v>1</v>
      </c>
      <c r="B12">
        <v>3.4</v>
      </c>
      <c r="C12">
        <v>5.9</v>
      </c>
      <c r="D12" s="1">
        <v>0.5625</v>
      </c>
      <c r="E12">
        <v>1</v>
      </c>
      <c r="F12" s="1">
        <v>2.0833333333333332E-2</v>
      </c>
      <c r="G12">
        <v>14.9</v>
      </c>
      <c r="H12">
        <v>0</v>
      </c>
      <c r="I12" s="2">
        <v>0</v>
      </c>
      <c r="J12">
        <v>0.4</v>
      </c>
      <c r="K12">
        <v>5.8</v>
      </c>
      <c r="L12" s="1">
        <v>0.125</v>
      </c>
      <c r="M12" t="s">
        <v>42</v>
      </c>
    </row>
    <row r="13" spans="1:13" x14ac:dyDescent="0.25">
      <c r="A13">
        <v>2</v>
      </c>
      <c r="B13">
        <v>1.6</v>
      </c>
      <c r="C13">
        <v>3.9</v>
      </c>
      <c r="D13" s="1">
        <v>0.1875</v>
      </c>
      <c r="E13">
        <v>-0.3</v>
      </c>
      <c r="F13" s="1">
        <v>0.8125</v>
      </c>
      <c r="G13">
        <v>16.7</v>
      </c>
      <c r="H13">
        <v>0</v>
      </c>
      <c r="I13" s="2">
        <v>2</v>
      </c>
      <c r="J13">
        <v>0.2</v>
      </c>
      <c r="K13">
        <v>4.9000000000000004</v>
      </c>
      <c r="L13" s="1">
        <v>0.20833333333333334</v>
      </c>
      <c r="M13" t="s">
        <v>16</v>
      </c>
    </row>
    <row r="14" spans="1:13" x14ac:dyDescent="0.25">
      <c r="A14">
        <v>3</v>
      </c>
      <c r="B14">
        <v>0.4</v>
      </c>
      <c r="C14">
        <v>2.4</v>
      </c>
      <c r="D14" s="1">
        <v>0.54166666666666663</v>
      </c>
      <c r="E14">
        <v>-2.2999999999999998</v>
      </c>
      <c r="F14" s="1">
        <v>0</v>
      </c>
      <c r="G14">
        <v>17.899999999999999</v>
      </c>
      <c r="H14">
        <v>0</v>
      </c>
      <c r="I14" s="2">
        <v>0</v>
      </c>
      <c r="J14">
        <v>0.2</v>
      </c>
      <c r="K14">
        <v>5.8</v>
      </c>
      <c r="L14" s="1">
        <v>0.16666666666666666</v>
      </c>
      <c r="M14" t="s">
        <v>16</v>
      </c>
    </row>
    <row r="15" spans="1:13" x14ac:dyDescent="0.25">
      <c r="A15">
        <v>4</v>
      </c>
      <c r="B15">
        <v>-0.9</v>
      </c>
      <c r="C15">
        <v>2.8</v>
      </c>
      <c r="D15" s="1">
        <v>0.58333333333333337</v>
      </c>
      <c r="E15">
        <v>-3.5</v>
      </c>
      <c r="F15" s="1">
        <v>0.29166666666666669</v>
      </c>
      <c r="G15">
        <v>19.2</v>
      </c>
      <c r="H15">
        <v>0</v>
      </c>
      <c r="I15" s="2">
        <v>0</v>
      </c>
      <c r="J15">
        <v>0</v>
      </c>
      <c r="K15">
        <v>1.8</v>
      </c>
      <c r="L15" s="1">
        <v>0.5625</v>
      </c>
      <c r="M15" t="s">
        <v>43</v>
      </c>
    </row>
    <row r="16" spans="1:13" x14ac:dyDescent="0.25">
      <c r="A16">
        <v>5</v>
      </c>
      <c r="B16">
        <v>-1.1000000000000001</v>
      </c>
      <c r="C16">
        <v>1.3</v>
      </c>
      <c r="D16" s="1">
        <v>0.5625</v>
      </c>
      <c r="E16">
        <v>-2.9</v>
      </c>
      <c r="F16" s="1">
        <v>0.29166666666666669</v>
      </c>
      <c r="G16">
        <v>19.3</v>
      </c>
      <c r="H16">
        <v>0</v>
      </c>
      <c r="I16" s="2">
        <v>0</v>
      </c>
      <c r="J16">
        <v>0</v>
      </c>
      <c r="K16">
        <v>4.9000000000000004</v>
      </c>
      <c r="L16" s="1">
        <v>0.66666666666666663</v>
      </c>
      <c r="M16" t="s">
        <v>20</v>
      </c>
    </row>
    <row r="17" spans="1:13" x14ac:dyDescent="0.25">
      <c r="A17">
        <v>6</v>
      </c>
      <c r="B17">
        <v>1.4</v>
      </c>
      <c r="C17">
        <v>4.8</v>
      </c>
      <c r="D17" s="1">
        <v>0.5625</v>
      </c>
      <c r="E17">
        <v>-3.2</v>
      </c>
      <c r="F17" s="1">
        <v>6.25E-2</v>
      </c>
      <c r="G17">
        <v>16.899999999999999</v>
      </c>
      <c r="H17">
        <v>0</v>
      </c>
      <c r="I17" s="2">
        <v>2.8</v>
      </c>
      <c r="J17">
        <v>0.4</v>
      </c>
      <c r="K17">
        <v>5.4</v>
      </c>
      <c r="L17" s="1">
        <v>0.72916666666666663</v>
      </c>
      <c r="M17" t="s">
        <v>42</v>
      </c>
    </row>
    <row r="18" spans="1:13" x14ac:dyDescent="0.25">
      <c r="A18">
        <v>7</v>
      </c>
      <c r="B18">
        <v>3.4</v>
      </c>
      <c r="C18">
        <v>5.2</v>
      </c>
      <c r="D18" s="1">
        <v>0.5</v>
      </c>
      <c r="E18">
        <v>1.9</v>
      </c>
      <c r="F18" s="1">
        <v>0.25</v>
      </c>
      <c r="G18">
        <v>14.8</v>
      </c>
      <c r="H18">
        <v>0</v>
      </c>
      <c r="I18" s="2">
        <v>0.8</v>
      </c>
      <c r="J18">
        <v>0.3</v>
      </c>
      <c r="K18">
        <v>4</v>
      </c>
      <c r="L18" s="1">
        <v>0.39583333333333331</v>
      </c>
      <c r="M18" t="s">
        <v>44</v>
      </c>
    </row>
    <row r="19" spans="1:13" x14ac:dyDescent="0.25">
      <c r="A19">
        <v>8</v>
      </c>
      <c r="B19">
        <v>2.8</v>
      </c>
      <c r="C19">
        <v>4.7</v>
      </c>
      <c r="D19" s="1">
        <v>0.47916666666666669</v>
      </c>
      <c r="E19">
        <v>-0.1</v>
      </c>
      <c r="F19" s="1">
        <v>0</v>
      </c>
      <c r="G19">
        <v>15.4</v>
      </c>
      <c r="H19">
        <v>0</v>
      </c>
      <c r="I19" s="2">
        <v>23.2</v>
      </c>
      <c r="J19">
        <v>0.7</v>
      </c>
      <c r="K19">
        <v>8.9</v>
      </c>
      <c r="L19" s="1">
        <v>0.97916666666666663</v>
      </c>
      <c r="M19" t="s">
        <v>16</v>
      </c>
    </row>
    <row r="20" spans="1:13" x14ac:dyDescent="0.25">
      <c r="A20">
        <v>9</v>
      </c>
      <c r="B20">
        <v>2.2000000000000002</v>
      </c>
      <c r="C20">
        <v>4</v>
      </c>
      <c r="D20" s="1">
        <v>0.5625</v>
      </c>
      <c r="E20">
        <v>-0.1</v>
      </c>
      <c r="F20" s="1">
        <v>2.0833333333333332E-2</v>
      </c>
      <c r="G20">
        <v>16.100000000000001</v>
      </c>
      <c r="H20">
        <v>0</v>
      </c>
      <c r="I20" s="2">
        <v>6</v>
      </c>
      <c r="J20">
        <v>0.6</v>
      </c>
      <c r="K20">
        <v>7.6</v>
      </c>
      <c r="L20" s="1">
        <v>0.29166666666666669</v>
      </c>
      <c r="M20" t="s">
        <v>44</v>
      </c>
    </row>
    <row r="21" spans="1:13" x14ac:dyDescent="0.25">
      <c r="A21">
        <v>10</v>
      </c>
      <c r="B21">
        <v>1.1000000000000001</v>
      </c>
      <c r="C21">
        <v>3.7</v>
      </c>
      <c r="D21" s="1">
        <v>0.54166666666666663</v>
      </c>
      <c r="E21">
        <v>-1.3</v>
      </c>
      <c r="F21" s="1">
        <v>0.375</v>
      </c>
      <c r="G21">
        <v>17.2</v>
      </c>
      <c r="H21">
        <v>0</v>
      </c>
      <c r="I21" s="2">
        <v>0</v>
      </c>
      <c r="J21">
        <v>0</v>
      </c>
      <c r="K21">
        <v>1.8</v>
      </c>
      <c r="L21" s="1">
        <v>0.5</v>
      </c>
      <c r="M21" t="s">
        <v>45</v>
      </c>
    </row>
    <row r="22" spans="1:13" x14ac:dyDescent="0.25">
      <c r="A22">
        <v>11</v>
      </c>
      <c r="B22">
        <v>6.2</v>
      </c>
      <c r="C22">
        <v>10.6</v>
      </c>
      <c r="D22" s="1">
        <v>0.875</v>
      </c>
      <c r="E22">
        <v>1.2</v>
      </c>
      <c r="F22" s="1">
        <v>4.1666666666666664E-2</v>
      </c>
      <c r="G22">
        <v>12.1</v>
      </c>
      <c r="H22">
        <v>0</v>
      </c>
      <c r="I22" s="2">
        <v>19.600000000000001</v>
      </c>
      <c r="J22">
        <v>2</v>
      </c>
      <c r="K22">
        <v>11.2</v>
      </c>
      <c r="L22" s="1">
        <v>0.75</v>
      </c>
      <c r="M22" t="s">
        <v>42</v>
      </c>
    </row>
    <row r="23" spans="1:13" x14ac:dyDescent="0.25">
      <c r="A23">
        <v>12</v>
      </c>
      <c r="B23">
        <v>8.6</v>
      </c>
      <c r="C23">
        <v>9.6</v>
      </c>
      <c r="D23" s="1">
        <v>0.54166666666666663</v>
      </c>
      <c r="E23">
        <v>7.2</v>
      </c>
      <c r="F23" s="1">
        <v>0</v>
      </c>
      <c r="G23">
        <v>9.8000000000000007</v>
      </c>
      <c r="H23">
        <v>0</v>
      </c>
      <c r="I23" s="2">
        <v>2.8</v>
      </c>
      <c r="J23">
        <v>0.9</v>
      </c>
      <c r="K23">
        <v>7.2</v>
      </c>
      <c r="L23" s="1">
        <v>0.25</v>
      </c>
      <c r="M23" t="s">
        <v>42</v>
      </c>
    </row>
    <row r="24" spans="1:13" x14ac:dyDescent="0.25">
      <c r="A24">
        <v>13</v>
      </c>
      <c r="B24">
        <v>6.5</v>
      </c>
      <c r="C24">
        <v>9.3000000000000007</v>
      </c>
      <c r="D24" s="1">
        <v>0.5625</v>
      </c>
      <c r="E24">
        <v>0.9</v>
      </c>
      <c r="F24" s="1">
        <v>0.97916666666666663</v>
      </c>
      <c r="G24">
        <v>11.8</v>
      </c>
      <c r="H24">
        <v>0</v>
      </c>
      <c r="I24" s="2">
        <v>6</v>
      </c>
      <c r="J24">
        <v>0.4</v>
      </c>
      <c r="K24">
        <v>5.8</v>
      </c>
      <c r="L24" s="1">
        <v>0.47916666666666669</v>
      </c>
      <c r="M24" t="s">
        <v>42</v>
      </c>
    </row>
    <row r="25" spans="1:13" x14ac:dyDescent="0.25">
      <c r="A25">
        <v>14</v>
      </c>
      <c r="B25">
        <v>2.4</v>
      </c>
      <c r="C25">
        <v>5.6</v>
      </c>
      <c r="D25" s="1">
        <v>0.875</v>
      </c>
      <c r="E25">
        <v>-1.6</v>
      </c>
      <c r="F25" s="1">
        <v>0.3125</v>
      </c>
      <c r="G25">
        <v>15.9</v>
      </c>
      <c r="H25">
        <v>0</v>
      </c>
      <c r="I25" s="2">
        <v>2.4</v>
      </c>
      <c r="J25">
        <v>0.3</v>
      </c>
      <c r="K25">
        <v>4.5</v>
      </c>
      <c r="L25" s="1">
        <v>0.97916666666666663</v>
      </c>
      <c r="M25" t="s">
        <v>42</v>
      </c>
    </row>
    <row r="26" spans="1:13" x14ac:dyDescent="0.25">
      <c r="A26">
        <v>15</v>
      </c>
      <c r="B26">
        <v>5.5</v>
      </c>
      <c r="C26">
        <v>6.5</v>
      </c>
      <c r="D26" s="1">
        <v>0.20833333333333334</v>
      </c>
      <c r="E26">
        <v>3.7</v>
      </c>
      <c r="F26" s="1">
        <v>0.85416666666666663</v>
      </c>
      <c r="G26">
        <v>12.8</v>
      </c>
      <c r="H26">
        <v>0</v>
      </c>
      <c r="I26" s="2">
        <v>11.6</v>
      </c>
      <c r="J26">
        <v>0.2</v>
      </c>
      <c r="K26">
        <v>4.5</v>
      </c>
      <c r="L26" s="1">
        <v>2.0833333333333332E-2</v>
      </c>
      <c r="M26" t="s">
        <v>42</v>
      </c>
    </row>
    <row r="27" spans="1:13" x14ac:dyDescent="0.25">
      <c r="A27">
        <v>16</v>
      </c>
      <c r="B27">
        <v>5.5</v>
      </c>
      <c r="C27">
        <v>8</v>
      </c>
      <c r="D27" s="1">
        <v>0.60416666666666663</v>
      </c>
      <c r="E27">
        <v>3.4</v>
      </c>
      <c r="F27" s="1">
        <v>0.35416666666666669</v>
      </c>
      <c r="G27">
        <v>12.8</v>
      </c>
      <c r="H27">
        <v>0</v>
      </c>
      <c r="I27" s="2">
        <v>4.5999999999999996</v>
      </c>
      <c r="J27">
        <v>0.7</v>
      </c>
      <c r="K27">
        <v>4.5</v>
      </c>
      <c r="L27" s="1">
        <v>0.625</v>
      </c>
      <c r="M27" t="s">
        <v>42</v>
      </c>
    </row>
    <row r="28" spans="1:13" x14ac:dyDescent="0.25">
      <c r="A28">
        <v>17</v>
      </c>
      <c r="B28">
        <v>5.8</v>
      </c>
      <c r="C28">
        <v>7.9</v>
      </c>
      <c r="D28" s="1">
        <v>0.58333333333333337</v>
      </c>
      <c r="E28">
        <v>3.9</v>
      </c>
      <c r="F28" s="1">
        <v>0.91666666666666663</v>
      </c>
      <c r="G28">
        <v>12.5</v>
      </c>
      <c r="H28">
        <v>0</v>
      </c>
      <c r="I28" s="2">
        <v>0.2</v>
      </c>
      <c r="J28">
        <v>0.5</v>
      </c>
      <c r="K28">
        <v>4</v>
      </c>
      <c r="L28" s="1">
        <v>0.16666666666666666</v>
      </c>
      <c r="M28" t="s">
        <v>42</v>
      </c>
    </row>
    <row r="29" spans="1:13" x14ac:dyDescent="0.25">
      <c r="A29">
        <v>18</v>
      </c>
      <c r="B29">
        <v>5.2</v>
      </c>
      <c r="C29">
        <v>5.7</v>
      </c>
      <c r="D29" s="1">
        <v>0.66666666666666663</v>
      </c>
      <c r="E29">
        <v>4.4000000000000004</v>
      </c>
      <c r="F29" s="1">
        <v>2.0833333333333332E-2</v>
      </c>
      <c r="G29">
        <v>13.1</v>
      </c>
      <c r="H29">
        <v>0</v>
      </c>
      <c r="I29" s="2">
        <v>10.4</v>
      </c>
      <c r="J29">
        <v>0</v>
      </c>
      <c r="K29">
        <v>1.8</v>
      </c>
      <c r="L29" s="1">
        <v>0.20833333333333334</v>
      </c>
      <c r="M29" t="s">
        <v>16</v>
      </c>
    </row>
    <row r="30" spans="1:13" x14ac:dyDescent="0.25">
      <c r="A30">
        <v>19</v>
      </c>
      <c r="B30">
        <v>6</v>
      </c>
      <c r="C30">
        <v>6.9</v>
      </c>
      <c r="D30" s="1">
        <v>0.5625</v>
      </c>
      <c r="E30">
        <v>4.9000000000000004</v>
      </c>
      <c r="F30" s="1">
        <v>8.3333333333333329E-2</v>
      </c>
      <c r="G30">
        <v>12.3</v>
      </c>
      <c r="H30">
        <v>0</v>
      </c>
      <c r="I30" s="2">
        <v>2.4</v>
      </c>
      <c r="J30">
        <v>0.2</v>
      </c>
      <c r="K30">
        <v>3.6</v>
      </c>
      <c r="L30" s="1">
        <v>0.875</v>
      </c>
      <c r="M30" t="s">
        <v>42</v>
      </c>
    </row>
    <row r="31" spans="1:13" x14ac:dyDescent="0.25">
      <c r="A31">
        <v>20</v>
      </c>
      <c r="B31">
        <v>6.2</v>
      </c>
      <c r="C31">
        <v>7.4</v>
      </c>
      <c r="D31" s="1">
        <v>0.64583333333333337</v>
      </c>
      <c r="E31">
        <v>4.5999999999999996</v>
      </c>
      <c r="F31" s="1">
        <v>0</v>
      </c>
      <c r="G31">
        <v>12.1</v>
      </c>
      <c r="H31">
        <v>0</v>
      </c>
      <c r="I31" s="2">
        <v>13.8</v>
      </c>
      <c r="J31">
        <v>2.1</v>
      </c>
      <c r="K31">
        <v>10.3</v>
      </c>
      <c r="L31" s="1">
        <v>0.45833333333333331</v>
      </c>
      <c r="M31" t="s">
        <v>42</v>
      </c>
    </row>
    <row r="32" spans="1:13" x14ac:dyDescent="0.25">
      <c r="A32">
        <v>21</v>
      </c>
      <c r="B32">
        <v>6.4</v>
      </c>
      <c r="C32">
        <v>8.8000000000000007</v>
      </c>
      <c r="D32" s="1">
        <v>0.52083333333333337</v>
      </c>
      <c r="E32">
        <v>3</v>
      </c>
      <c r="F32" s="1">
        <v>0.1875</v>
      </c>
      <c r="G32">
        <v>11.9</v>
      </c>
      <c r="H32">
        <v>0</v>
      </c>
      <c r="I32" s="2">
        <v>20.8</v>
      </c>
      <c r="J32">
        <v>1.7</v>
      </c>
      <c r="K32">
        <v>8.9</v>
      </c>
      <c r="L32" s="1">
        <v>0.85416666666666663</v>
      </c>
      <c r="M32" t="s">
        <v>42</v>
      </c>
    </row>
    <row r="33" spans="1:13" x14ac:dyDescent="0.25">
      <c r="A33">
        <v>22</v>
      </c>
      <c r="B33">
        <v>7.1</v>
      </c>
      <c r="C33">
        <v>8.1</v>
      </c>
      <c r="D33" s="1">
        <v>0.5625</v>
      </c>
      <c r="E33">
        <v>4.8</v>
      </c>
      <c r="F33" s="1">
        <v>0</v>
      </c>
      <c r="G33">
        <v>11.2</v>
      </c>
      <c r="H33">
        <v>0</v>
      </c>
      <c r="I33" s="2">
        <v>15.2</v>
      </c>
      <c r="J33">
        <v>0.7</v>
      </c>
      <c r="K33">
        <v>4.9000000000000004</v>
      </c>
      <c r="L33" s="1">
        <v>0.22916666666666666</v>
      </c>
      <c r="M33" t="s">
        <v>42</v>
      </c>
    </row>
    <row r="34" spans="1:13" x14ac:dyDescent="0.25">
      <c r="A34">
        <v>23</v>
      </c>
      <c r="B34">
        <v>5.7</v>
      </c>
      <c r="C34">
        <v>7.2</v>
      </c>
      <c r="D34" s="1">
        <v>0.60416666666666663</v>
      </c>
      <c r="E34">
        <v>4.0999999999999996</v>
      </c>
      <c r="F34" s="1">
        <v>8.3333333333333329E-2</v>
      </c>
      <c r="G34">
        <v>12.6</v>
      </c>
      <c r="H34">
        <v>0</v>
      </c>
      <c r="I34" s="2">
        <v>2.4</v>
      </c>
      <c r="J34">
        <v>1.6</v>
      </c>
      <c r="K34">
        <v>9.4</v>
      </c>
      <c r="L34" s="1">
        <v>0</v>
      </c>
      <c r="M34" t="s">
        <v>42</v>
      </c>
    </row>
    <row r="35" spans="1:13" x14ac:dyDescent="0.25">
      <c r="A35">
        <v>24</v>
      </c>
      <c r="B35">
        <v>5.8</v>
      </c>
      <c r="C35">
        <v>6.5</v>
      </c>
      <c r="D35" s="1">
        <v>0.4375</v>
      </c>
      <c r="E35">
        <v>5.3</v>
      </c>
      <c r="F35" s="1">
        <v>0.9375</v>
      </c>
      <c r="G35">
        <v>12.5</v>
      </c>
      <c r="H35">
        <v>0</v>
      </c>
      <c r="I35" s="2">
        <v>10</v>
      </c>
      <c r="J35">
        <v>2.2000000000000002</v>
      </c>
      <c r="K35">
        <v>9.8000000000000007</v>
      </c>
      <c r="L35" s="1">
        <v>0.58333333333333337</v>
      </c>
      <c r="M35" t="s">
        <v>42</v>
      </c>
    </row>
    <row r="36" spans="1:13" x14ac:dyDescent="0.25">
      <c r="A36">
        <v>25</v>
      </c>
      <c r="B36">
        <v>5.4</v>
      </c>
      <c r="C36">
        <v>6.9</v>
      </c>
      <c r="D36" s="1">
        <v>0.54166666666666663</v>
      </c>
      <c r="E36">
        <v>4.3</v>
      </c>
      <c r="F36" s="1">
        <v>0.97916666666666663</v>
      </c>
      <c r="G36">
        <v>12.9</v>
      </c>
      <c r="H36">
        <v>0</v>
      </c>
      <c r="I36" s="2">
        <v>2</v>
      </c>
      <c r="J36">
        <v>0.6</v>
      </c>
      <c r="K36">
        <v>5.8</v>
      </c>
      <c r="L36" s="1">
        <v>0.4375</v>
      </c>
      <c r="M36" t="s">
        <v>42</v>
      </c>
    </row>
    <row r="37" spans="1:13" x14ac:dyDescent="0.25">
      <c r="A37">
        <v>26</v>
      </c>
      <c r="B37">
        <v>4.4000000000000004</v>
      </c>
      <c r="C37">
        <v>5.6</v>
      </c>
      <c r="D37" s="1">
        <v>0</v>
      </c>
      <c r="E37">
        <v>3.2</v>
      </c>
      <c r="F37" s="1">
        <v>0.39583333333333331</v>
      </c>
      <c r="G37">
        <v>13.9</v>
      </c>
      <c r="H37">
        <v>0</v>
      </c>
      <c r="I37" s="2">
        <v>12.4</v>
      </c>
      <c r="J37">
        <v>0.8</v>
      </c>
      <c r="K37">
        <v>6.7</v>
      </c>
      <c r="L37" s="1">
        <v>0.97916666666666663</v>
      </c>
      <c r="M37" t="s">
        <v>42</v>
      </c>
    </row>
    <row r="38" spans="1:13" x14ac:dyDescent="0.25">
      <c r="A38">
        <v>27</v>
      </c>
      <c r="B38">
        <v>6.4</v>
      </c>
      <c r="C38">
        <v>8.4</v>
      </c>
      <c r="D38" s="1">
        <v>0.58333333333333337</v>
      </c>
      <c r="E38">
        <v>3.6</v>
      </c>
      <c r="F38" s="1">
        <v>0.97916666666666663</v>
      </c>
      <c r="G38">
        <v>11.9</v>
      </c>
      <c r="H38">
        <v>0</v>
      </c>
      <c r="I38" s="2">
        <v>42.4</v>
      </c>
      <c r="J38">
        <v>1.9</v>
      </c>
      <c r="K38">
        <v>10.7</v>
      </c>
      <c r="L38" s="1">
        <v>0.16666666666666666</v>
      </c>
      <c r="M38" t="s">
        <v>42</v>
      </c>
    </row>
    <row r="39" spans="1:13" x14ac:dyDescent="0.25">
      <c r="A39">
        <v>28</v>
      </c>
      <c r="B39">
        <v>4.2</v>
      </c>
      <c r="C39">
        <v>7.6</v>
      </c>
      <c r="D39" s="1">
        <v>0.52083333333333337</v>
      </c>
      <c r="E39">
        <v>1.1000000000000001</v>
      </c>
      <c r="F39" s="1">
        <v>0.35416666666666669</v>
      </c>
      <c r="G39">
        <v>14.1</v>
      </c>
      <c r="H39">
        <v>0</v>
      </c>
      <c r="I39" s="2">
        <v>1.8</v>
      </c>
      <c r="J39">
        <v>0.1</v>
      </c>
      <c r="K39">
        <v>2.7</v>
      </c>
      <c r="L39" s="1">
        <v>2.0833333333333332E-2</v>
      </c>
      <c r="M39" t="s">
        <v>42</v>
      </c>
    </row>
    <row r="40" spans="1:13" x14ac:dyDescent="0.25">
      <c r="A40">
        <v>29</v>
      </c>
      <c r="B40">
        <v>3.9</v>
      </c>
      <c r="C40">
        <v>5.4</v>
      </c>
      <c r="D40" s="1">
        <v>0.66666666666666663</v>
      </c>
      <c r="E40">
        <v>2.4</v>
      </c>
      <c r="F40" s="1">
        <v>0.16666666666666666</v>
      </c>
      <c r="G40">
        <v>14.4</v>
      </c>
      <c r="H40">
        <v>0</v>
      </c>
      <c r="I40" s="2">
        <v>5.4</v>
      </c>
      <c r="J40">
        <v>0.9</v>
      </c>
      <c r="K40">
        <v>7.6</v>
      </c>
      <c r="L40" s="1">
        <v>0.9375</v>
      </c>
      <c r="M40" t="s">
        <v>42</v>
      </c>
    </row>
    <row r="41" spans="1:13" x14ac:dyDescent="0.25">
      <c r="A41">
        <v>30</v>
      </c>
      <c r="B41">
        <v>5.9</v>
      </c>
      <c r="C41">
        <v>8.3000000000000007</v>
      </c>
      <c r="D41" s="1">
        <v>0.5625</v>
      </c>
      <c r="E41">
        <v>3.8</v>
      </c>
      <c r="F41" s="1">
        <v>2.0833333333333332E-2</v>
      </c>
      <c r="G41">
        <v>12.4</v>
      </c>
      <c r="H41">
        <v>0</v>
      </c>
      <c r="I41" s="2">
        <v>13.8</v>
      </c>
      <c r="J41">
        <v>1.1000000000000001</v>
      </c>
      <c r="K41">
        <v>7.6</v>
      </c>
      <c r="L41" s="1">
        <v>4.1666666666666664E-2</v>
      </c>
      <c r="M41" t="s">
        <v>42</v>
      </c>
    </row>
    <row r="42" spans="1:13" x14ac:dyDescent="0.25">
      <c r="A42">
        <v>31</v>
      </c>
      <c r="B42">
        <v>5.8</v>
      </c>
      <c r="C42">
        <v>8.1999999999999993</v>
      </c>
      <c r="D42" s="1">
        <v>0.58333333333333337</v>
      </c>
      <c r="E42">
        <v>4.5999999999999996</v>
      </c>
      <c r="F42" s="1">
        <v>0.89583333333333337</v>
      </c>
      <c r="G42">
        <v>12.5</v>
      </c>
      <c r="H42">
        <v>0</v>
      </c>
      <c r="I42" s="2">
        <v>4.2</v>
      </c>
      <c r="J42">
        <v>0.7</v>
      </c>
      <c r="K42">
        <v>7.6</v>
      </c>
      <c r="L42" s="1">
        <v>8.3333333333333329E-2</v>
      </c>
      <c r="M42" t="s">
        <v>42</v>
      </c>
    </row>
    <row r="43" spans="1:13" x14ac:dyDescent="0.25">
      <c r="A43" t="s">
        <v>46</v>
      </c>
    </row>
    <row r="44" spans="1:13" x14ac:dyDescent="0.25">
      <c r="B44">
        <v>4.3</v>
      </c>
      <c r="C44">
        <v>10.6</v>
      </c>
      <c r="D44">
        <v>11</v>
      </c>
      <c r="E44">
        <v>-3.5</v>
      </c>
      <c r="F44">
        <v>4</v>
      </c>
      <c r="G44">
        <v>434.1</v>
      </c>
      <c r="H44">
        <v>0</v>
      </c>
      <c r="I44" s="2">
        <v>238.9</v>
      </c>
      <c r="J44">
        <v>0.7</v>
      </c>
      <c r="K44">
        <v>11.2</v>
      </c>
      <c r="L44">
        <v>11</v>
      </c>
      <c r="M44" t="s">
        <v>42</v>
      </c>
    </row>
    <row r="46" spans="1:13" s="2" customFormat="1" x14ac:dyDescent="0.25">
      <c r="B46" s="2">
        <f>AVERAGE(B12:B42)</f>
        <v>4.296774193548389</v>
      </c>
      <c r="C46" s="2">
        <f>AVERAGE(C12:C42)</f>
        <v>6.3612903225806461</v>
      </c>
      <c r="E46" s="2">
        <f>AVERAGE(E12:E42)</f>
        <v>2</v>
      </c>
      <c r="I46" s="2">
        <f>SUM(I12:I42)</f>
        <v>239.00000000000003</v>
      </c>
    </row>
    <row r="47" spans="1:13" s="2" customFormat="1" x14ac:dyDescent="0.25"/>
    <row r="48" spans="1:13" x14ac:dyDescent="0.25">
      <c r="A48" t="s">
        <v>47</v>
      </c>
      <c r="B48" t="s">
        <v>48</v>
      </c>
      <c r="C48" t="s">
        <v>49</v>
      </c>
      <c r="D48">
        <v>0</v>
      </c>
    </row>
    <row r="49" spans="1:15" x14ac:dyDescent="0.25">
      <c r="A49" t="s">
        <v>47</v>
      </c>
      <c r="B49" t="s">
        <v>50</v>
      </c>
      <c r="C49" t="s">
        <v>51</v>
      </c>
      <c r="D49">
        <v>0</v>
      </c>
    </row>
    <row r="50" spans="1:15" x14ac:dyDescent="0.25">
      <c r="A50" t="s">
        <v>52</v>
      </c>
      <c r="B50" t="s">
        <v>50</v>
      </c>
      <c r="C50" t="s">
        <v>51</v>
      </c>
      <c r="D50">
        <v>9</v>
      </c>
    </row>
    <row r="51" spans="1:15" x14ac:dyDescent="0.25">
      <c r="A51" t="s">
        <v>52</v>
      </c>
      <c r="B51" t="s">
        <v>50</v>
      </c>
      <c r="C51" t="s">
        <v>53</v>
      </c>
      <c r="D51">
        <v>0</v>
      </c>
    </row>
    <row r="52" spans="1:15" x14ac:dyDescent="0.25">
      <c r="A52" t="s">
        <v>47</v>
      </c>
      <c r="B52" t="s">
        <v>54</v>
      </c>
      <c r="C52">
        <v>42.39</v>
      </c>
      <c r="D52" t="s">
        <v>55</v>
      </c>
      <c r="E52" s="3">
        <v>46049</v>
      </c>
    </row>
    <row r="53" spans="1:15" x14ac:dyDescent="0.25">
      <c r="A53" t="s">
        <v>56</v>
      </c>
      <c r="B53" t="s">
        <v>57</v>
      </c>
      <c r="C53" t="s">
        <v>54</v>
      </c>
      <c r="D53">
        <v>26</v>
      </c>
      <c r="E53" t="s">
        <v>58</v>
      </c>
      <c r="F53">
        <v>0.2</v>
      </c>
      <c r="G53" t="s">
        <v>59</v>
      </c>
      <c r="H53">
        <v>23</v>
      </c>
      <c r="I53" s="2" t="s">
        <v>58</v>
      </c>
      <c r="J53">
        <v>2</v>
      </c>
      <c r="K53" t="s">
        <v>59</v>
      </c>
      <c r="L53">
        <v>3</v>
      </c>
      <c r="M53" t="s">
        <v>58</v>
      </c>
      <c r="N53">
        <v>20</v>
      </c>
      <c r="O53" t="s">
        <v>59</v>
      </c>
    </row>
    <row r="54" spans="1:15" x14ac:dyDescent="0.25">
      <c r="A54" t="s">
        <v>60</v>
      </c>
      <c r="B54" t="s">
        <v>61</v>
      </c>
      <c r="C54">
        <v>18.3</v>
      </c>
      <c r="D54" t="s">
        <v>62</v>
      </c>
      <c r="E54" t="s">
        <v>61</v>
      </c>
      <c r="F54">
        <v>18.3</v>
      </c>
      <c r="G54" t="s">
        <v>63</v>
      </c>
      <c r="H54" t="s">
        <v>64</v>
      </c>
    </row>
  </sheetData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54"/>
  <sheetViews>
    <sheetView topLeftCell="A8" workbookViewId="0">
      <selection activeCell="A12" sqref="A12:M39"/>
    </sheetView>
  </sheetViews>
  <sheetFormatPr defaultRowHeight="15" x14ac:dyDescent="0.25"/>
  <sheetData>
    <row r="1" spans="1:13" x14ac:dyDescent="0.25">
      <c r="B1" t="s">
        <v>0</v>
      </c>
      <c r="C1" t="s">
        <v>1</v>
      </c>
      <c r="D1" t="s">
        <v>2</v>
      </c>
      <c r="E1" t="s">
        <v>3</v>
      </c>
      <c r="F1" t="s">
        <v>129</v>
      </c>
      <c r="G1">
        <v>2026</v>
      </c>
    </row>
    <row r="3" spans="1:13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</row>
    <row r="4" spans="1:13" x14ac:dyDescent="0.25">
      <c r="A4" t="s">
        <v>10</v>
      </c>
      <c r="B4">
        <v>210</v>
      </c>
      <c r="C4" t="s">
        <v>11</v>
      </c>
      <c r="D4" t="s">
        <v>12</v>
      </c>
      <c r="E4" t="s">
        <v>13</v>
      </c>
      <c r="F4" t="s">
        <v>14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  <c r="L4" t="s">
        <v>15</v>
      </c>
      <c r="M4" t="s">
        <v>20</v>
      </c>
    </row>
    <row r="6" spans="1:13" x14ac:dyDescent="0.25">
      <c r="B6" t="s">
        <v>21</v>
      </c>
      <c r="C6" t="s">
        <v>22</v>
      </c>
      <c r="D6" t="s">
        <v>23</v>
      </c>
      <c r="E6" t="s">
        <v>24</v>
      </c>
      <c r="F6" t="s">
        <v>25</v>
      </c>
      <c r="G6" t="s">
        <v>26</v>
      </c>
      <c r="H6" t="s">
        <v>27</v>
      </c>
    </row>
    <row r="8" spans="1:13" x14ac:dyDescent="0.25">
      <c r="B8" t="s">
        <v>28</v>
      </c>
      <c r="C8" t="s">
        <v>29</v>
      </c>
      <c r="D8" t="s">
        <v>30</v>
      </c>
    </row>
    <row r="9" spans="1:13" x14ac:dyDescent="0.25">
      <c r="B9" t="s">
        <v>31</v>
      </c>
      <c r="C9" t="s">
        <v>32</v>
      </c>
      <c r="D9" t="s">
        <v>32</v>
      </c>
      <c r="E9" t="s">
        <v>25</v>
      </c>
      <c r="F9" t="s">
        <v>33</v>
      </c>
    </row>
    <row r="10" spans="1:13" x14ac:dyDescent="0.25">
      <c r="A10" t="s">
        <v>34</v>
      </c>
      <c r="B10" t="s">
        <v>35</v>
      </c>
      <c r="C10" t="s">
        <v>36</v>
      </c>
      <c r="D10" t="s">
        <v>37</v>
      </c>
      <c r="E10" t="s">
        <v>38</v>
      </c>
      <c r="F10" t="s">
        <v>37</v>
      </c>
      <c r="G10" t="s">
        <v>39</v>
      </c>
      <c r="H10" t="s">
        <v>39</v>
      </c>
      <c r="I10" t="s">
        <v>23</v>
      </c>
      <c r="J10" t="s">
        <v>26</v>
      </c>
      <c r="K10" t="s">
        <v>36</v>
      </c>
      <c r="L10" t="s">
        <v>37</v>
      </c>
      <c r="M10" t="s">
        <v>40</v>
      </c>
    </row>
    <row r="11" spans="1:13" x14ac:dyDescent="0.25">
      <c r="A11" t="s">
        <v>41</v>
      </c>
    </row>
    <row r="12" spans="1:13" x14ac:dyDescent="0.25">
      <c r="A12">
        <v>1</v>
      </c>
      <c r="B12">
        <v>5.9</v>
      </c>
      <c r="C12">
        <v>7.7</v>
      </c>
      <c r="D12" s="1">
        <v>0.47916666666666669</v>
      </c>
      <c r="E12">
        <v>4.7</v>
      </c>
      <c r="F12" s="1">
        <v>0.8125</v>
      </c>
      <c r="G12">
        <v>12.3</v>
      </c>
      <c r="H12">
        <v>0</v>
      </c>
      <c r="I12">
        <v>2.8</v>
      </c>
      <c r="J12">
        <v>0</v>
      </c>
      <c r="K12">
        <v>2.2000000000000002</v>
      </c>
      <c r="L12" s="1">
        <v>0.6875</v>
      </c>
      <c r="M12" t="s">
        <v>42</v>
      </c>
    </row>
    <row r="13" spans="1:13" x14ac:dyDescent="0.25">
      <c r="A13">
        <v>2</v>
      </c>
      <c r="B13">
        <v>5.7</v>
      </c>
      <c r="C13">
        <v>6.6</v>
      </c>
      <c r="D13" s="1">
        <v>0.60416666666666663</v>
      </c>
      <c r="E13">
        <v>4.5999999999999996</v>
      </c>
      <c r="F13" s="1">
        <v>0.27083333333333331</v>
      </c>
      <c r="G13">
        <v>12.6</v>
      </c>
      <c r="H13">
        <v>0</v>
      </c>
      <c r="I13">
        <v>0.2</v>
      </c>
      <c r="J13">
        <v>0.8</v>
      </c>
      <c r="K13">
        <v>7.6</v>
      </c>
      <c r="L13" s="1">
        <v>0.64583333333333337</v>
      </c>
      <c r="M13" t="s">
        <v>16</v>
      </c>
    </row>
    <row r="14" spans="1:13" x14ac:dyDescent="0.25">
      <c r="A14">
        <v>3</v>
      </c>
      <c r="B14">
        <v>3.1</v>
      </c>
      <c r="C14">
        <v>5</v>
      </c>
      <c r="D14" s="1">
        <v>2.0833333333333332E-2</v>
      </c>
      <c r="E14">
        <v>1.2</v>
      </c>
      <c r="F14" s="1">
        <v>0.89583333333333337</v>
      </c>
      <c r="G14">
        <v>15.2</v>
      </c>
      <c r="H14">
        <v>0</v>
      </c>
      <c r="I14">
        <v>12.4</v>
      </c>
      <c r="J14">
        <v>0.9</v>
      </c>
      <c r="K14">
        <v>6.7</v>
      </c>
      <c r="L14" s="1">
        <v>2.0833333333333332E-2</v>
      </c>
      <c r="M14" t="s">
        <v>16</v>
      </c>
    </row>
    <row r="15" spans="1:13" x14ac:dyDescent="0.25">
      <c r="A15">
        <v>4</v>
      </c>
      <c r="B15">
        <v>5.0999999999999996</v>
      </c>
      <c r="C15">
        <v>8.1</v>
      </c>
      <c r="D15" s="1">
        <v>0.58333333333333337</v>
      </c>
      <c r="E15">
        <v>1.2</v>
      </c>
      <c r="F15" s="1">
        <v>6.25E-2</v>
      </c>
      <c r="G15">
        <v>13.3</v>
      </c>
      <c r="H15">
        <v>0</v>
      </c>
      <c r="I15">
        <v>0.4</v>
      </c>
      <c r="J15">
        <v>0.7</v>
      </c>
      <c r="K15">
        <v>8</v>
      </c>
      <c r="L15" s="1">
        <v>0.95833333333333337</v>
      </c>
      <c r="M15" t="s">
        <v>130</v>
      </c>
    </row>
    <row r="16" spans="1:13" x14ac:dyDescent="0.25">
      <c r="A16">
        <v>5</v>
      </c>
      <c r="B16">
        <v>5.9</v>
      </c>
      <c r="C16">
        <v>6.6</v>
      </c>
      <c r="D16" s="1">
        <v>0.89583333333333337</v>
      </c>
      <c r="E16">
        <v>4.9000000000000004</v>
      </c>
      <c r="F16" s="1">
        <v>0.27083333333333331</v>
      </c>
      <c r="G16">
        <v>12.4</v>
      </c>
      <c r="H16">
        <v>0</v>
      </c>
      <c r="I16">
        <v>24.2</v>
      </c>
      <c r="J16">
        <v>1.2</v>
      </c>
      <c r="K16">
        <v>8</v>
      </c>
      <c r="L16" s="1">
        <v>0.22916666666666666</v>
      </c>
      <c r="M16" t="s">
        <v>130</v>
      </c>
    </row>
    <row r="17" spans="1:13" x14ac:dyDescent="0.25">
      <c r="A17">
        <v>6</v>
      </c>
      <c r="B17">
        <v>7.2</v>
      </c>
      <c r="C17">
        <v>8.3000000000000007</v>
      </c>
      <c r="D17" s="1">
        <v>0.60416666666666663</v>
      </c>
      <c r="E17">
        <v>6.2</v>
      </c>
      <c r="F17" s="1">
        <v>0</v>
      </c>
      <c r="G17">
        <v>11.1</v>
      </c>
      <c r="H17">
        <v>0</v>
      </c>
      <c r="I17">
        <v>19</v>
      </c>
      <c r="J17">
        <v>0.2</v>
      </c>
      <c r="K17">
        <v>4.5</v>
      </c>
      <c r="L17" s="1">
        <v>0.16666666666666666</v>
      </c>
      <c r="M17" t="s">
        <v>42</v>
      </c>
    </row>
    <row r="18" spans="1:13" x14ac:dyDescent="0.25">
      <c r="A18">
        <v>7</v>
      </c>
      <c r="B18">
        <v>7.4</v>
      </c>
      <c r="C18">
        <v>8.9</v>
      </c>
      <c r="D18" s="1">
        <v>0.60416666666666663</v>
      </c>
      <c r="E18">
        <v>5.9</v>
      </c>
      <c r="F18" s="1">
        <v>8.3333333333333329E-2</v>
      </c>
      <c r="G18">
        <v>10.9</v>
      </c>
      <c r="H18">
        <v>0</v>
      </c>
      <c r="I18">
        <v>23.8</v>
      </c>
      <c r="J18">
        <v>1</v>
      </c>
      <c r="K18">
        <v>5.8</v>
      </c>
      <c r="L18" s="1">
        <v>0.8125</v>
      </c>
      <c r="M18" t="s">
        <v>42</v>
      </c>
    </row>
    <row r="19" spans="1:13" x14ac:dyDescent="0.25">
      <c r="A19">
        <v>8</v>
      </c>
      <c r="B19">
        <v>6.9</v>
      </c>
      <c r="C19">
        <v>8.4</v>
      </c>
      <c r="D19" s="1">
        <v>0.52083333333333337</v>
      </c>
      <c r="E19">
        <v>5.9</v>
      </c>
      <c r="F19" s="1">
        <v>0.25</v>
      </c>
      <c r="G19">
        <v>11.4</v>
      </c>
      <c r="H19">
        <v>0</v>
      </c>
      <c r="I19">
        <v>1.4</v>
      </c>
      <c r="J19">
        <v>0.7</v>
      </c>
      <c r="K19">
        <v>4.5</v>
      </c>
      <c r="L19" s="1">
        <v>8.3333333333333329E-2</v>
      </c>
      <c r="M19" t="s">
        <v>42</v>
      </c>
    </row>
    <row r="20" spans="1:13" x14ac:dyDescent="0.25">
      <c r="A20">
        <v>9</v>
      </c>
      <c r="B20">
        <v>7.2</v>
      </c>
      <c r="C20">
        <v>8.5</v>
      </c>
      <c r="D20" s="1">
        <v>0.625</v>
      </c>
      <c r="E20">
        <v>6.3</v>
      </c>
      <c r="F20" s="1">
        <v>0.91666666666666663</v>
      </c>
      <c r="G20">
        <v>11.1</v>
      </c>
      <c r="H20">
        <v>0</v>
      </c>
      <c r="I20">
        <v>8.4</v>
      </c>
      <c r="J20">
        <v>1.2</v>
      </c>
      <c r="K20">
        <v>7.6</v>
      </c>
      <c r="L20" s="1">
        <v>0.72916666666666663</v>
      </c>
      <c r="M20" t="s">
        <v>42</v>
      </c>
    </row>
    <row r="21" spans="1:13" x14ac:dyDescent="0.25">
      <c r="A21">
        <v>10</v>
      </c>
      <c r="B21">
        <v>7.8</v>
      </c>
      <c r="C21">
        <v>9.1999999999999993</v>
      </c>
      <c r="D21" s="1">
        <v>0.9375</v>
      </c>
      <c r="E21">
        <v>6.6</v>
      </c>
      <c r="F21" s="1">
        <v>2.0833333333333332E-2</v>
      </c>
      <c r="G21">
        <v>10.5</v>
      </c>
      <c r="H21">
        <v>0</v>
      </c>
      <c r="I21">
        <v>7.4</v>
      </c>
      <c r="J21">
        <v>0.4</v>
      </c>
      <c r="K21">
        <v>4</v>
      </c>
      <c r="L21" s="1">
        <v>0.27083333333333331</v>
      </c>
      <c r="M21" t="s">
        <v>42</v>
      </c>
    </row>
    <row r="22" spans="1:13" x14ac:dyDescent="0.25">
      <c r="A22">
        <v>11</v>
      </c>
      <c r="B22">
        <v>8.3000000000000007</v>
      </c>
      <c r="C22">
        <v>10.6</v>
      </c>
      <c r="D22" s="1">
        <v>0.625</v>
      </c>
      <c r="E22">
        <v>4.4000000000000004</v>
      </c>
      <c r="F22" s="1">
        <v>0.95833333333333337</v>
      </c>
      <c r="G22">
        <v>10</v>
      </c>
      <c r="H22">
        <v>0</v>
      </c>
      <c r="I22">
        <v>1.6</v>
      </c>
      <c r="J22">
        <v>0.3</v>
      </c>
      <c r="K22">
        <v>6.3</v>
      </c>
      <c r="L22" s="1">
        <v>0.52083333333333337</v>
      </c>
      <c r="M22" t="s">
        <v>42</v>
      </c>
    </row>
    <row r="23" spans="1:13" x14ac:dyDescent="0.25">
      <c r="A23">
        <v>12</v>
      </c>
      <c r="B23">
        <v>6.8</v>
      </c>
      <c r="C23">
        <v>8.6999999999999993</v>
      </c>
      <c r="D23" s="1">
        <v>0.625</v>
      </c>
      <c r="E23">
        <v>4.3</v>
      </c>
      <c r="F23" s="1">
        <v>4.1666666666666664E-2</v>
      </c>
      <c r="G23">
        <v>11.5</v>
      </c>
      <c r="H23">
        <v>0</v>
      </c>
      <c r="I23">
        <v>7</v>
      </c>
      <c r="J23">
        <v>0.1</v>
      </c>
      <c r="K23">
        <v>4.5</v>
      </c>
      <c r="L23" s="1">
        <v>0.5625</v>
      </c>
      <c r="M23" t="s">
        <v>42</v>
      </c>
    </row>
    <row r="24" spans="1:13" x14ac:dyDescent="0.25">
      <c r="A24">
        <v>13</v>
      </c>
      <c r="B24">
        <v>4</v>
      </c>
      <c r="C24">
        <v>6.4</v>
      </c>
      <c r="D24" s="1">
        <v>2.0833333333333332E-2</v>
      </c>
      <c r="E24">
        <v>1.6</v>
      </c>
      <c r="F24" s="1">
        <v>0.8125</v>
      </c>
      <c r="G24">
        <v>14.3</v>
      </c>
      <c r="H24">
        <v>0</v>
      </c>
      <c r="I24">
        <v>22.4</v>
      </c>
      <c r="J24">
        <v>1.1000000000000001</v>
      </c>
      <c r="K24">
        <v>8.5</v>
      </c>
      <c r="L24" s="1">
        <v>0.89583333333333337</v>
      </c>
      <c r="M24" t="s">
        <v>16</v>
      </c>
    </row>
    <row r="25" spans="1:13" x14ac:dyDescent="0.25">
      <c r="A25">
        <v>14</v>
      </c>
      <c r="B25">
        <v>1.6</v>
      </c>
      <c r="C25">
        <v>4.5999999999999996</v>
      </c>
      <c r="D25" s="1">
        <v>0.58333333333333337</v>
      </c>
      <c r="E25">
        <v>-1.4</v>
      </c>
      <c r="F25" s="1">
        <v>0.3125</v>
      </c>
      <c r="G25">
        <v>16.7</v>
      </c>
      <c r="H25">
        <v>0</v>
      </c>
      <c r="I25">
        <v>0.4</v>
      </c>
      <c r="J25">
        <v>0.6</v>
      </c>
      <c r="K25">
        <v>6.7</v>
      </c>
      <c r="L25" s="1">
        <v>4.1666666666666664E-2</v>
      </c>
      <c r="M25" t="s">
        <v>16</v>
      </c>
    </row>
    <row r="26" spans="1:13" x14ac:dyDescent="0.25">
      <c r="A26">
        <v>15</v>
      </c>
      <c r="B26">
        <v>4.7</v>
      </c>
      <c r="C26">
        <v>8.9</v>
      </c>
      <c r="D26" s="1">
        <v>0.64583333333333337</v>
      </c>
      <c r="E26">
        <v>0.7</v>
      </c>
      <c r="F26" s="1">
        <v>2.0833333333333332E-2</v>
      </c>
      <c r="G26">
        <v>13.6</v>
      </c>
      <c r="H26">
        <v>0</v>
      </c>
      <c r="I26">
        <v>12.2</v>
      </c>
      <c r="J26">
        <v>0.9</v>
      </c>
      <c r="K26">
        <v>6.3</v>
      </c>
      <c r="L26" s="1">
        <v>6.25E-2</v>
      </c>
      <c r="M26" t="s">
        <v>42</v>
      </c>
    </row>
    <row r="27" spans="1:13" x14ac:dyDescent="0.25">
      <c r="A27">
        <v>16</v>
      </c>
      <c r="B27">
        <v>5.8</v>
      </c>
      <c r="C27">
        <v>7.9</v>
      </c>
      <c r="D27" s="1">
        <v>0.625</v>
      </c>
      <c r="E27">
        <v>3.8</v>
      </c>
      <c r="F27" s="1">
        <v>0</v>
      </c>
      <c r="G27">
        <v>12.5</v>
      </c>
      <c r="H27">
        <v>0</v>
      </c>
      <c r="I27">
        <v>0.2</v>
      </c>
      <c r="J27">
        <v>0.7</v>
      </c>
      <c r="K27">
        <v>7.2</v>
      </c>
      <c r="L27" s="1">
        <v>0</v>
      </c>
      <c r="M27" t="s">
        <v>44</v>
      </c>
    </row>
    <row r="28" spans="1:13" x14ac:dyDescent="0.25">
      <c r="A28">
        <v>17</v>
      </c>
      <c r="B28">
        <v>2.8</v>
      </c>
      <c r="C28">
        <v>5.0999999999999996</v>
      </c>
      <c r="D28" s="1">
        <v>0.60416666666666663</v>
      </c>
      <c r="E28">
        <v>0.5</v>
      </c>
      <c r="F28" s="1">
        <v>0.3125</v>
      </c>
      <c r="G28">
        <v>15.5</v>
      </c>
      <c r="H28">
        <v>0</v>
      </c>
      <c r="I28">
        <v>0</v>
      </c>
      <c r="J28">
        <v>0.4</v>
      </c>
      <c r="K28">
        <v>6.3</v>
      </c>
      <c r="L28" s="1">
        <v>0.89583333333333337</v>
      </c>
      <c r="M28" t="s">
        <v>16</v>
      </c>
    </row>
    <row r="29" spans="1:13" x14ac:dyDescent="0.25">
      <c r="A29">
        <v>18</v>
      </c>
      <c r="B29">
        <v>1.9</v>
      </c>
      <c r="C29">
        <v>3.7</v>
      </c>
      <c r="D29" s="1">
        <v>0.60416666666666663</v>
      </c>
      <c r="E29">
        <v>0.4</v>
      </c>
      <c r="F29" s="1">
        <v>0.91666666666666663</v>
      </c>
      <c r="G29">
        <v>16.399999999999999</v>
      </c>
      <c r="H29">
        <v>0</v>
      </c>
      <c r="I29">
        <v>19.8</v>
      </c>
      <c r="J29">
        <v>1.1000000000000001</v>
      </c>
      <c r="K29">
        <v>6.7</v>
      </c>
      <c r="L29" s="1">
        <v>0.3125</v>
      </c>
      <c r="M29" t="s">
        <v>42</v>
      </c>
    </row>
    <row r="30" spans="1:13" x14ac:dyDescent="0.25">
      <c r="A30">
        <v>19</v>
      </c>
      <c r="B30">
        <v>2.4</v>
      </c>
      <c r="C30">
        <v>4.7</v>
      </c>
      <c r="D30" s="1">
        <v>0.97916666666666663</v>
      </c>
      <c r="E30">
        <v>0.5</v>
      </c>
      <c r="F30" s="1">
        <v>0.35416666666666669</v>
      </c>
      <c r="G30">
        <v>15.9</v>
      </c>
      <c r="H30">
        <v>0</v>
      </c>
      <c r="I30">
        <v>8</v>
      </c>
      <c r="J30">
        <v>0.5</v>
      </c>
      <c r="K30">
        <v>4.9000000000000004</v>
      </c>
      <c r="L30" s="1">
        <v>4.1666666666666664E-2</v>
      </c>
      <c r="M30" t="s">
        <v>16</v>
      </c>
    </row>
    <row r="31" spans="1:13" x14ac:dyDescent="0.25">
      <c r="A31">
        <v>20</v>
      </c>
      <c r="B31">
        <v>6.8</v>
      </c>
      <c r="C31">
        <v>10.1</v>
      </c>
      <c r="D31" s="1">
        <v>0.64583333333333337</v>
      </c>
      <c r="E31">
        <v>2.8</v>
      </c>
      <c r="F31" s="1">
        <v>6.25E-2</v>
      </c>
      <c r="G31">
        <v>11.5</v>
      </c>
      <c r="H31">
        <v>0</v>
      </c>
      <c r="I31">
        <v>6.6</v>
      </c>
      <c r="J31">
        <v>0.8</v>
      </c>
      <c r="K31">
        <v>8.5</v>
      </c>
      <c r="L31" s="1">
        <v>0.75</v>
      </c>
      <c r="M31" t="s">
        <v>42</v>
      </c>
    </row>
    <row r="32" spans="1:13" x14ac:dyDescent="0.25">
      <c r="A32">
        <v>21</v>
      </c>
      <c r="B32">
        <v>9.9</v>
      </c>
      <c r="C32">
        <v>12.8</v>
      </c>
      <c r="D32" s="1">
        <v>0.5625</v>
      </c>
      <c r="E32">
        <v>8</v>
      </c>
      <c r="F32" s="1">
        <v>0.27083333333333331</v>
      </c>
      <c r="G32">
        <v>8.4</v>
      </c>
      <c r="H32">
        <v>0</v>
      </c>
      <c r="I32">
        <v>1.2</v>
      </c>
      <c r="J32">
        <v>0.7</v>
      </c>
      <c r="K32">
        <v>6.3</v>
      </c>
      <c r="L32" s="1">
        <v>0.52083333333333337</v>
      </c>
      <c r="M32" t="s">
        <v>42</v>
      </c>
    </row>
    <row r="33" spans="1:13" x14ac:dyDescent="0.25">
      <c r="A33">
        <v>22</v>
      </c>
      <c r="B33">
        <v>10.1</v>
      </c>
      <c r="C33">
        <v>13.1</v>
      </c>
      <c r="D33" s="1">
        <v>0.58333333333333337</v>
      </c>
      <c r="E33">
        <v>8.4</v>
      </c>
      <c r="F33" s="1">
        <v>0.8125</v>
      </c>
      <c r="G33">
        <v>8.1999999999999993</v>
      </c>
      <c r="H33">
        <v>0</v>
      </c>
      <c r="I33">
        <v>2</v>
      </c>
      <c r="J33">
        <v>0.6</v>
      </c>
      <c r="K33">
        <v>5.4</v>
      </c>
      <c r="L33" s="1">
        <v>0.16666666666666666</v>
      </c>
      <c r="M33" t="s">
        <v>42</v>
      </c>
    </row>
    <row r="34" spans="1:13" x14ac:dyDescent="0.25">
      <c r="A34">
        <v>23</v>
      </c>
      <c r="B34">
        <v>9.6999999999999993</v>
      </c>
      <c r="C34">
        <v>12.2</v>
      </c>
      <c r="D34" s="1">
        <v>0.47916666666666669</v>
      </c>
      <c r="E34">
        <v>8.3000000000000007</v>
      </c>
      <c r="F34" s="1">
        <v>0.33333333333333331</v>
      </c>
      <c r="G34">
        <v>8.6999999999999993</v>
      </c>
      <c r="H34">
        <v>0</v>
      </c>
      <c r="I34">
        <v>0</v>
      </c>
      <c r="J34">
        <v>0.5</v>
      </c>
      <c r="K34">
        <v>6.3</v>
      </c>
      <c r="L34" s="1">
        <v>0.25</v>
      </c>
      <c r="M34" t="s">
        <v>42</v>
      </c>
    </row>
    <row r="35" spans="1:13" x14ac:dyDescent="0.25">
      <c r="A35">
        <v>24</v>
      </c>
      <c r="B35">
        <v>10.199999999999999</v>
      </c>
      <c r="C35">
        <v>13.1</v>
      </c>
      <c r="D35" s="1">
        <v>0.60416666666666663</v>
      </c>
      <c r="E35">
        <v>6.8</v>
      </c>
      <c r="F35" s="1">
        <v>0</v>
      </c>
      <c r="G35">
        <v>8.1</v>
      </c>
      <c r="H35">
        <v>0</v>
      </c>
      <c r="I35">
        <v>0.2</v>
      </c>
      <c r="J35">
        <v>0.8</v>
      </c>
      <c r="K35">
        <v>6.3</v>
      </c>
      <c r="L35" s="1">
        <v>0.375</v>
      </c>
      <c r="M35" t="s">
        <v>42</v>
      </c>
    </row>
    <row r="36" spans="1:13" x14ac:dyDescent="0.25">
      <c r="A36">
        <v>25</v>
      </c>
      <c r="B36">
        <v>10.199999999999999</v>
      </c>
      <c r="C36">
        <v>13.7</v>
      </c>
      <c r="D36" s="1">
        <v>0.54166666666666663</v>
      </c>
      <c r="E36">
        <v>6.7</v>
      </c>
      <c r="F36" s="1">
        <v>2.0833333333333332E-2</v>
      </c>
      <c r="G36">
        <v>8.1</v>
      </c>
      <c r="H36">
        <v>0</v>
      </c>
      <c r="I36">
        <v>0.4</v>
      </c>
      <c r="J36">
        <v>0.8</v>
      </c>
      <c r="K36">
        <v>5.4</v>
      </c>
      <c r="L36" s="1">
        <v>0.41666666666666669</v>
      </c>
      <c r="M36" t="s">
        <v>131</v>
      </c>
    </row>
    <row r="37" spans="1:13" x14ac:dyDescent="0.25">
      <c r="A37">
        <v>26</v>
      </c>
      <c r="B37">
        <v>9.8000000000000007</v>
      </c>
      <c r="C37">
        <v>11.8</v>
      </c>
      <c r="D37" s="1">
        <v>0.58333333333333337</v>
      </c>
      <c r="E37">
        <v>9.1</v>
      </c>
      <c r="F37" s="1">
        <v>0.77083333333333337</v>
      </c>
      <c r="G37">
        <v>8.5</v>
      </c>
      <c r="H37">
        <v>0</v>
      </c>
      <c r="I37">
        <v>10.4</v>
      </c>
      <c r="J37">
        <v>1.1000000000000001</v>
      </c>
      <c r="K37">
        <v>8</v>
      </c>
      <c r="L37" s="1">
        <v>0.47916666666666669</v>
      </c>
      <c r="M37" t="s">
        <v>42</v>
      </c>
    </row>
    <row r="38" spans="1:13" x14ac:dyDescent="0.25">
      <c r="A38">
        <v>27</v>
      </c>
      <c r="B38">
        <v>8.9</v>
      </c>
      <c r="C38">
        <v>11.9</v>
      </c>
      <c r="D38" s="1">
        <v>0.5625</v>
      </c>
      <c r="E38">
        <v>5.7</v>
      </c>
      <c r="F38" s="1">
        <v>0.97916666666666663</v>
      </c>
      <c r="G38">
        <v>9.4</v>
      </c>
      <c r="H38">
        <v>0</v>
      </c>
      <c r="I38">
        <v>22</v>
      </c>
      <c r="J38">
        <v>0.8</v>
      </c>
      <c r="K38">
        <v>5.8</v>
      </c>
      <c r="L38" s="1">
        <v>0.16666666666666666</v>
      </c>
      <c r="M38" t="s">
        <v>16</v>
      </c>
    </row>
    <row r="39" spans="1:13" x14ac:dyDescent="0.25">
      <c r="A39">
        <v>28</v>
      </c>
      <c r="B39">
        <v>6.1</v>
      </c>
      <c r="C39">
        <v>9.6999999999999993</v>
      </c>
      <c r="D39" s="1">
        <v>0.52083333333333337</v>
      </c>
      <c r="E39">
        <v>4.2</v>
      </c>
      <c r="F39" s="1">
        <v>0.8125</v>
      </c>
      <c r="G39">
        <v>12.2</v>
      </c>
      <c r="H39">
        <v>0</v>
      </c>
      <c r="I39">
        <v>0.4</v>
      </c>
      <c r="J39">
        <v>0.4</v>
      </c>
      <c r="K39">
        <v>5.4</v>
      </c>
      <c r="L39" s="1">
        <v>6.25E-2</v>
      </c>
      <c r="M39" t="s">
        <v>42</v>
      </c>
    </row>
    <row r="40" spans="1:13" x14ac:dyDescent="0.25">
      <c r="A40" t="s">
        <v>46</v>
      </c>
    </row>
    <row r="41" spans="1:13" x14ac:dyDescent="0.25">
      <c r="B41">
        <v>6.5</v>
      </c>
      <c r="C41">
        <v>13.7</v>
      </c>
      <c r="D41">
        <v>25</v>
      </c>
      <c r="E41">
        <v>-1.4</v>
      </c>
      <c r="F41">
        <v>14</v>
      </c>
      <c r="G41">
        <v>330.6</v>
      </c>
      <c r="H41">
        <v>0</v>
      </c>
      <c r="I41">
        <v>214.8</v>
      </c>
      <c r="J41">
        <v>0.7</v>
      </c>
      <c r="K41">
        <v>8.5</v>
      </c>
      <c r="L41">
        <v>13</v>
      </c>
      <c r="M41" t="s">
        <v>42</v>
      </c>
    </row>
    <row r="46" spans="1:13" s="2" customFormat="1" x14ac:dyDescent="0.25">
      <c r="B46" s="2">
        <f>AVERAGE(B12:B39)</f>
        <v>6.5071428571428571</v>
      </c>
      <c r="C46" s="2">
        <f>AVERAGE(C12:C39)</f>
        <v>8.796428571428569</v>
      </c>
      <c r="E46" s="2">
        <f>AVERAGE(E12:E39)</f>
        <v>4.3678571428571429</v>
      </c>
      <c r="I46" s="2">
        <f>SUM(I12:I39)</f>
        <v>214.79999999999998</v>
      </c>
    </row>
    <row r="47" spans="1:13" s="2" customFormat="1" x14ac:dyDescent="0.25"/>
    <row r="48" spans="1:13" x14ac:dyDescent="0.25">
      <c r="A48" t="s">
        <v>47</v>
      </c>
      <c r="B48" t="s">
        <v>48</v>
      </c>
      <c r="C48" t="s">
        <v>49</v>
      </c>
      <c r="D48">
        <v>0</v>
      </c>
    </row>
    <row r="49" spans="1:15" x14ac:dyDescent="0.25">
      <c r="A49" t="s">
        <v>47</v>
      </c>
      <c r="B49" t="s">
        <v>50</v>
      </c>
      <c r="C49" t="s">
        <v>51</v>
      </c>
      <c r="D49">
        <v>0</v>
      </c>
    </row>
    <row r="50" spans="1:15" x14ac:dyDescent="0.25">
      <c r="A50" t="s">
        <v>52</v>
      </c>
      <c r="B50" t="s">
        <v>50</v>
      </c>
      <c r="C50" t="s">
        <v>51</v>
      </c>
      <c r="D50">
        <v>1</v>
      </c>
    </row>
    <row r="51" spans="1:15" x14ac:dyDescent="0.25">
      <c r="A51" t="s">
        <v>52</v>
      </c>
      <c r="B51" t="s">
        <v>50</v>
      </c>
      <c r="C51" t="s">
        <v>53</v>
      </c>
      <c r="D51">
        <v>0</v>
      </c>
    </row>
    <row r="52" spans="1:15" x14ac:dyDescent="0.25">
      <c r="A52" t="s">
        <v>47</v>
      </c>
      <c r="B52" t="s">
        <v>54</v>
      </c>
      <c r="C52">
        <v>24.21</v>
      </c>
      <c r="D52" t="s">
        <v>55</v>
      </c>
      <c r="E52" s="3">
        <v>46058</v>
      </c>
    </row>
    <row r="53" spans="1:15" x14ac:dyDescent="0.25">
      <c r="A53" t="s">
        <v>56</v>
      </c>
      <c r="B53" t="s">
        <v>57</v>
      </c>
      <c r="C53" t="s">
        <v>54</v>
      </c>
      <c r="D53">
        <v>26</v>
      </c>
      <c r="E53" t="s">
        <v>58</v>
      </c>
      <c r="F53">
        <v>0.2</v>
      </c>
      <c r="G53" t="s">
        <v>59</v>
      </c>
      <c r="H53">
        <v>16</v>
      </c>
      <c r="I53" t="s">
        <v>58</v>
      </c>
      <c r="J53">
        <v>2</v>
      </c>
      <c r="K53" t="s">
        <v>59</v>
      </c>
      <c r="L53">
        <v>4</v>
      </c>
      <c r="M53" t="s">
        <v>58</v>
      </c>
      <c r="N53">
        <v>20</v>
      </c>
      <c r="O53" t="s">
        <v>59</v>
      </c>
    </row>
    <row r="54" spans="1:15" x14ac:dyDescent="0.25">
      <c r="A54" t="s">
        <v>60</v>
      </c>
      <c r="B54" t="s">
        <v>61</v>
      </c>
      <c r="C54">
        <v>18.3</v>
      </c>
      <c r="D54" t="s">
        <v>62</v>
      </c>
      <c r="E54" t="s">
        <v>61</v>
      </c>
      <c r="F54">
        <v>18.3</v>
      </c>
      <c r="G54" t="s">
        <v>63</v>
      </c>
      <c r="H54" t="s">
        <v>64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54"/>
  <sheetViews>
    <sheetView topLeftCell="A25" workbookViewId="0">
      <selection activeCell="A46" sqref="A46:XFD46"/>
    </sheetView>
  </sheetViews>
  <sheetFormatPr defaultRowHeight="15" x14ac:dyDescent="0.25"/>
  <sheetData>
    <row r="1" spans="1:13" x14ac:dyDescent="0.25">
      <c r="B1" t="s">
        <v>0</v>
      </c>
      <c r="C1" t="s">
        <v>1</v>
      </c>
      <c r="D1" t="s">
        <v>2</v>
      </c>
      <c r="E1" t="s">
        <v>3</v>
      </c>
      <c r="F1" t="s">
        <v>132</v>
      </c>
      <c r="G1">
        <v>2026</v>
      </c>
    </row>
    <row r="3" spans="1:13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</row>
    <row r="4" spans="1:13" x14ac:dyDescent="0.25">
      <c r="A4" t="s">
        <v>10</v>
      </c>
      <c r="B4">
        <v>210</v>
      </c>
      <c r="C4" t="s">
        <v>11</v>
      </c>
      <c r="D4" t="s">
        <v>12</v>
      </c>
      <c r="E4" t="s">
        <v>133</v>
      </c>
      <c r="F4" t="s">
        <v>14</v>
      </c>
      <c r="G4" t="s">
        <v>15</v>
      </c>
      <c r="H4" t="s">
        <v>16</v>
      </c>
      <c r="I4" t="s">
        <v>17</v>
      </c>
      <c r="J4" t="s">
        <v>134</v>
      </c>
      <c r="K4" t="s">
        <v>19</v>
      </c>
      <c r="L4" t="s">
        <v>15</v>
      </c>
      <c r="M4" t="s">
        <v>20</v>
      </c>
    </row>
    <row r="6" spans="1:13" x14ac:dyDescent="0.25">
      <c r="B6" t="s">
        <v>21</v>
      </c>
      <c r="C6" t="s">
        <v>135</v>
      </c>
      <c r="D6" t="s">
        <v>23</v>
      </c>
      <c r="E6" t="s">
        <v>24</v>
      </c>
      <c r="F6" t="s">
        <v>25</v>
      </c>
      <c r="G6" t="s">
        <v>26</v>
      </c>
      <c r="H6" t="s">
        <v>27</v>
      </c>
    </row>
    <row r="8" spans="1:13" x14ac:dyDescent="0.25">
      <c r="B8" t="s">
        <v>28</v>
      </c>
      <c r="C8" t="s">
        <v>29</v>
      </c>
      <c r="D8" t="s">
        <v>30</v>
      </c>
    </row>
    <row r="9" spans="1:13" x14ac:dyDescent="0.25">
      <c r="B9" t="s">
        <v>31</v>
      </c>
      <c r="C9" t="s">
        <v>32</v>
      </c>
      <c r="D9" t="s">
        <v>32</v>
      </c>
      <c r="E9" t="s">
        <v>25</v>
      </c>
      <c r="F9" t="s">
        <v>33</v>
      </c>
    </row>
    <row r="10" spans="1:13" x14ac:dyDescent="0.25">
      <c r="A10" t="s">
        <v>34</v>
      </c>
      <c r="B10" t="s">
        <v>35</v>
      </c>
      <c r="C10" t="s">
        <v>36</v>
      </c>
      <c r="D10" t="s">
        <v>37</v>
      </c>
      <c r="E10" t="s">
        <v>38</v>
      </c>
      <c r="F10" t="s">
        <v>37</v>
      </c>
      <c r="G10" t="s">
        <v>39</v>
      </c>
      <c r="H10" t="s">
        <v>39</v>
      </c>
      <c r="I10" t="s">
        <v>23</v>
      </c>
      <c r="J10" t="s">
        <v>26</v>
      </c>
      <c r="K10" t="s">
        <v>36</v>
      </c>
      <c r="L10" t="s">
        <v>37</v>
      </c>
      <c r="M10" t="s">
        <v>40</v>
      </c>
    </row>
    <row r="11" spans="1:13" x14ac:dyDescent="0.25">
      <c r="A11" t="s">
        <v>41</v>
      </c>
    </row>
    <row r="12" spans="1:13" x14ac:dyDescent="0.25">
      <c r="A12">
        <v>1</v>
      </c>
      <c r="B12">
        <v>8.8000000000000007</v>
      </c>
      <c r="C12">
        <v>11.9</v>
      </c>
      <c r="D12" s="1">
        <v>0.5625</v>
      </c>
      <c r="E12">
        <v>5.4</v>
      </c>
      <c r="F12" s="1">
        <v>2.0833333333333332E-2</v>
      </c>
      <c r="G12">
        <v>9.5</v>
      </c>
      <c r="H12">
        <v>0</v>
      </c>
      <c r="I12">
        <v>3.4</v>
      </c>
      <c r="J12">
        <v>1.5</v>
      </c>
      <c r="K12">
        <v>8</v>
      </c>
      <c r="L12" s="1">
        <v>0.77083333333333337</v>
      </c>
      <c r="M12" t="s">
        <v>42</v>
      </c>
    </row>
    <row r="13" spans="1:13" x14ac:dyDescent="0.25">
      <c r="A13">
        <v>2</v>
      </c>
      <c r="B13">
        <v>9.9</v>
      </c>
      <c r="C13">
        <v>13.6</v>
      </c>
      <c r="D13" s="1">
        <v>0.58333333333333337</v>
      </c>
      <c r="E13">
        <v>6.9</v>
      </c>
      <c r="F13" s="1">
        <v>0</v>
      </c>
      <c r="G13">
        <v>8.4</v>
      </c>
      <c r="H13">
        <v>0</v>
      </c>
      <c r="I13">
        <v>0</v>
      </c>
      <c r="J13">
        <v>1.3</v>
      </c>
      <c r="K13">
        <v>7.2</v>
      </c>
      <c r="L13" s="1">
        <v>0.47916666666666669</v>
      </c>
      <c r="M13" t="s">
        <v>42</v>
      </c>
    </row>
    <row r="14" spans="1:13" x14ac:dyDescent="0.25">
      <c r="A14">
        <v>3</v>
      </c>
      <c r="B14">
        <v>8.4</v>
      </c>
      <c r="C14">
        <v>10.6</v>
      </c>
      <c r="D14" s="1">
        <v>0.6875</v>
      </c>
      <c r="E14">
        <v>6.8</v>
      </c>
      <c r="F14" s="1">
        <v>0.14583333333333334</v>
      </c>
      <c r="G14">
        <v>9.9</v>
      </c>
      <c r="H14">
        <v>0</v>
      </c>
      <c r="I14">
        <v>0</v>
      </c>
      <c r="J14">
        <v>0.4</v>
      </c>
      <c r="K14">
        <v>4</v>
      </c>
      <c r="L14" s="1">
        <v>0.5</v>
      </c>
      <c r="M14" t="s">
        <v>16</v>
      </c>
    </row>
    <row r="15" spans="1:13" x14ac:dyDescent="0.25">
      <c r="A15">
        <v>4</v>
      </c>
      <c r="B15">
        <v>8.1999999999999993</v>
      </c>
      <c r="C15">
        <v>12.3</v>
      </c>
      <c r="D15" s="1">
        <v>0.625</v>
      </c>
      <c r="E15">
        <v>3.2</v>
      </c>
      <c r="F15" s="1">
        <v>0.3125</v>
      </c>
      <c r="G15">
        <v>10.199999999999999</v>
      </c>
      <c r="H15">
        <v>0</v>
      </c>
      <c r="I15">
        <v>0</v>
      </c>
      <c r="J15">
        <v>0.3</v>
      </c>
      <c r="K15">
        <v>3.6</v>
      </c>
      <c r="L15" s="1">
        <v>0.60416666666666663</v>
      </c>
      <c r="M15" t="s">
        <v>42</v>
      </c>
    </row>
    <row r="16" spans="1:13" x14ac:dyDescent="0.25">
      <c r="A16">
        <v>5</v>
      </c>
      <c r="B16">
        <v>9.8000000000000007</v>
      </c>
      <c r="C16">
        <v>14.7</v>
      </c>
      <c r="D16" s="1">
        <v>0.64583333333333337</v>
      </c>
      <c r="E16">
        <v>4.9000000000000004</v>
      </c>
      <c r="F16" s="1">
        <v>0.3125</v>
      </c>
      <c r="G16">
        <v>8.5</v>
      </c>
      <c r="H16">
        <v>0</v>
      </c>
      <c r="I16">
        <v>0.2</v>
      </c>
      <c r="J16">
        <v>0.2</v>
      </c>
      <c r="K16">
        <v>3.6</v>
      </c>
      <c r="L16" s="1">
        <v>0.5625</v>
      </c>
      <c r="M16" t="s">
        <v>42</v>
      </c>
    </row>
    <row r="17" spans="1:13" x14ac:dyDescent="0.25">
      <c r="A17">
        <v>6</v>
      </c>
      <c r="B17">
        <v>5.5</v>
      </c>
      <c r="C17">
        <v>10.6</v>
      </c>
      <c r="D17" s="1">
        <v>2.0833333333333332E-2</v>
      </c>
      <c r="E17">
        <v>3.8</v>
      </c>
      <c r="F17" s="1">
        <v>0.3125</v>
      </c>
      <c r="G17">
        <v>12.8</v>
      </c>
      <c r="H17">
        <v>0</v>
      </c>
      <c r="I17">
        <v>1.6</v>
      </c>
      <c r="J17">
        <v>0.8</v>
      </c>
      <c r="K17">
        <v>5.4</v>
      </c>
      <c r="L17" s="1">
        <v>6.25E-2</v>
      </c>
      <c r="M17" t="s">
        <v>16</v>
      </c>
    </row>
    <row r="18" spans="1:13" x14ac:dyDescent="0.25">
      <c r="A18">
        <v>7</v>
      </c>
      <c r="B18">
        <v>5.7</v>
      </c>
      <c r="C18">
        <v>6.6</v>
      </c>
      <c r="D18" s="1">
        <v>0</v>
      </c>
      <c r="E18">
        <v>4.7</v>
      </c>
      <c r="F18" s="1">
        <v>0.3125</v>
      </c>
      <c r="G18">
        <v>12.6</v>
      </c>
      <c r="H18">
        <v>0</v>
      </c>
      <c r="I18">
        <v>0.8</v>
      </c>
      <c r="J18">
        <v>0.2</v>
      </c>
      <c r="K18">
        <v>2.7</v>
      </c>
      <c r="L18" s="1">
        <v>6.25E-2</v>
      </c>
      <c r="M18" t="s">
        <v>16</v>
      </c>
    </row>
    <row r="19" spans="1:13" x14ac:dyDescent="0.25">
      <c r="A19">
        <v>8</v>
      </c>
      <c r="B19">
        <v>7.3</v>
      </c>
      <c r="C19">
        <v>7.9</v>
      </c>
      <c r="D19" s="1">
        <v>0.625</v>
      </c>
      <c r="E19">
        <v>6.5</v>
      </c>
      <c r="F19" s="1">
        <v>2.0833333333333332E-2</v>
      </c>
      <c r="G19">
        <v>11</v>
      </c>
      <c r="H19">
        <v>0</v>
      </c>
      <c r="I19">
        <v>1</v>
      </c>
      <c r="J19">
        <v>0.3</v>
      </c>
      <c r="K19">
        <v>2.7</v>
      </c>
      <c r="L19" s="1">
        <v>0.5</v>
      </c>
      <c r="M19" t="s">
        <v>42</v>
      </c>
    </row>
    <row r="20" spans="1:13" x14ac:dyDescent="0.25">
      <c r="A20">
        <v>9</v>
      </c>
      <c r="B20">
        <v>7.4</v>
      </c>
      <c r="C20">
        <v>9.3000000000000007</v>
      </c>
      <c r="D20" s="1">
        <v>0.70833333333333337</v>
      </c>
      <c r="E20">
        <v>5.2</v>
      </c>
      <c r="F20" s="1">
        <v>0</v>
      </c>
      <c r="G20">
        <v>10.9</v>
      </c>
      <c r="H20">
        <v>0</v>
      </c>
      <c r="I20">
        <v>5.6</v>
      </c>
      <c r="J20">
        <v>0.2</v>
      </c>
      <c r="K20">
        <v>3.6</v>
      </c>
      <c r="L20" s="1">
        <v>0.95833333333333337</v>
      </c>
      <c r="M20" t="s">
        <v>42</v>
      </c>
    </row>
    <row r="21" spans="1:13" x14ac:dyDescent="0.25">
      <c r="A21">
        <v>10</v>
      </c>
      <c r="B21">
        <v>7.4</v>
      </c>
      <c r="C21">
        <v>10.4</v>
      </c>
      <c r="D21" s="1">
        <v>0.58333333333333337</v>
      </c>
      <c r="E21">
        <v>3.8</v>
      </c>
      <c r="F21" s="1">
        <v>0.22916666666666666</v>
      </c>
      <c r="G21">
        <v>10.9</v>
      </c>
      <c r="H21">
        <v>0</v>
      </c>
      <c r="I21">
        <v>2.8</v>
      </c>
      <c r="J21">
        <v>1.1000000000000001</v>
      </c>
      <c r="K21">
        <v>7.6</v>
      </c>
      <c r="L21" s="1">
        <v>0.91666666666666663</v>
      </c>
      <c r="M21" t="s">
        <v>131</v>
      </c>
    </row>
    <row r="22" spans="1:13" x14ac:dyDescent="0.25">
      <c r="A22">
        <v>11</v>
      </c>
      <c r="B22">
        <v>7.9</v>
      </c>
      <c r="C22">
        <v>10.7</v>
      </c>
      <c r="D22" s="1">
        <v>0.47916666666666669</v>
      </c>
      <c r="E22">
        <v>5.6</v>
      </c>
      <c r="F22" s="1">
        <v>0.8125</v>
      </c>
      <c r="G22">
        <v>10.3</v>
      </c>
      <c r="H22">
        <v>0</v>
      </c>
      <c r="I22">
        <v>1.8</v>
      </c>
      <c r="J22">
        <v>0.6</v>
      </c>
      <c r="K22">
        <v>5.4</v>
      </c>
      <c r="L22" s="1">
        <v>4.1666666666666664E-2</v>
      </c>
      <c r="M22" t="s">
        <v>42</v>
      </c>
    </row>
    <row r="23" spans="1:13" x14ac:dyDescent="0.25">
      <c r="A23">
        <v>12</v>
      </c>
      <c r="B23">
        <v>8.6999999999999993</v>
      </c>
      <c r="C23">
        <v>10.5</v>
      </c>
      <c r="D23" s="1">
        <v>0.64583333333333337</v>
      </c>
      <c r="E23">
        <v>6.4</v>
      </c>
      <c r="F23" s="1">
        <v>0.125</v>
      </c>
      <c r="G23">
        <v>9.6</v>
      </c>
      <c r="H23">
        <v>0</v>
      </c>
      <c r="I23">
        <v>32.799999999999997</v>
      </c>
      <c r="J23">
        <v>1.9</v>
      </c>
      <c r="K23">
        <v>9.4</v>
      </c>
      <c r="L23" s="1">
        <v>0.5</v>
      </c>
      <c r="M23" t="s">
        <v>131</v>
      </c>
    </row>
    <row r="24" spans="1:13" x14ac:dyDescent="0.25">
      <c r="A24">
        <v>13</v>
      </c>
      <c r="B24">
        <v>4</v>
      </c>
      <c r="C24">
        <v>8.4</v>
      </c>
      <c r="D24" s="1">
        <v>2.0833333333333332E-2</v>
      </c>
      <c r="E24">
        <v>1.7</v>
      </c>
      <c r="F24" s="1">
        <v>0.8125</v>
      </c>
      <c r="G24">
        <v>14.3</v>
      </c>
      <c r="H24">
        <v>0</v>
      </c>
      <c r="I24">
        <v>2.6</v>
      </c>
      <c r="J24">
        <v>0.5</v>
      </c>
      <c r="K24">
        <v>7.2</v>
      </c>
      <c r="L24" s="1">
        <v>2.0833333333333332E-2</v>
      </c>
      <c r="M24" t="s">
        <v>42</v>
      </c>
    </row>
    <row r="25" spans="1:13" x14ac:dyDescent="0.25">
      <c r="A25">
        <v>14</v>
      </c>
      <c r="B25">
        <v>4.8</v>
      </c>
      <c r="C25">
        <v>10.7</v>
      </c>
      <c r="D25" s="1">
        <v>0.625</v>
      </c>
      <c r="E25">
        <v>0.2</v>
      </c>
      <c r="F25" s="1">
        <v>0.16666666666666666</v>
      </c>
      <c r="G25">
        <v>13.5</v>
      </c>
      <c r="H25">
        <v>0</v>
      </c>
      <c r="I25">
        <v>0.2</v>
      </c>
      <c r="J25">
        <v>0.2</v>
      </c>
      <c r="K25">
        <v>4.5</v>
      </c>
      <c r="L25" s="1">
        <v>0.47916666666666669</v>
      </c>
      <c r="M25" t="s">
        <v>16</v>
      </c>
    </row>
    <row r="26" spans="1:13" x14ac:dyDescent="0.25">
      <c r="A26">
        <v>15</v>
      </c>
      <c r="B26">
        <v>6.2</v>
      </c>
      <c r="C26">
        <v>10.6</v>
      </c>
      <c r="D26" s="1">
        <v>0.45833333333333331</v>
      </c>
      <c r="E26">
        <v>2.9</v>
      </c>
      <c r="F26" s="1">
        <v>2.0833333333333332E-2</v>
      </c>
      <c r="G26">
        <v>12.1</v>
      </c>
      <c r="H26">
        <v>0</v>
      </c>
      <c r="I26">
        <v>2.4</v>
      </c>
      <c r="J26">
        <v>0.7</v>
      </c>
      <c r="K26">
        <v>8</v>
      </c>
      <c r="L26" s="1">
        <v>0.5625</v>
      </c>
      <c r="M26" t="s">
        <v>42</v>
      </c>
    </row>
    <row r="27" spans="1:13" x14ac:dyDescent="0.25">
      <c r="A27">
        <v>16</v>
      </c>
      <c r="B27">
        <v>7.6</v>
      </c>
      <c r="C27">
        <v>10.1</v>
      </c>
      <c r="D27" s="1">
        <v>0.52083333333333337</v>
      </c>
      <c r="E27">
        <v>4.4000000000000004</v>
      </c>
      <c r="F27" s="1">
        <v>2.0833333333333332E-2</v>
      </c>
      <c r="G27">
        <v>10.7</v>
      </c>
      <c r="H27">
        <v>0</v>
      </c>
      <c r="I27">
        <v>1</v>
      </c>
      <c r="J27">
        <v>0.6</v>
      </c>
      <c r="K27">
        <v>6.3</v>
      </c>
      <c r="L27" s="1">
        <v>6.25E-2</v>
      </c>
      <c r="M27" t="s">
        <v>42</v>
      </c>
    </row>
    <row r="28" spans="1:13" x14ac:dyDescent="0.25">
      <c r="A28">
        <v>17</v>
      </c>
      <c r="B28">
        <v>9.6999999999999993</v>
      </c>
      <c r="C28">
        <v>13.6</v>
      </c>
      <c r="D28" s="1">
        <v>0.58333333333333337</v>
      </c>
      <c r="E28">
        <v>6.8</v>
      </c>
      <c r="F28" s="1">
        <v>0</v>
      </c>
      <c r="G28">
        <v>8.6</v>
      </c>
      <c r="H28">
        <v>0</v>
      </c>
      <c r="I28">
        <v>0</v>
      </c>
      <c r="J28">
        <v>1.1000000000000001</v>
      </c>
      <c r="K28">
        <v>6.3</v>
      </c>
      <c r="L28" s="1">
        <v>0.35416666666666669</v>
      </c>
      <c r="M28" t="s">
        <v>42</v>
      </c>
    </row>
    <row r="29" spans="1:13" x14ac:dyDescent="0.25">
      <c r="A29">
        <v>18</v>
      </c>
      <c r="B29">
        <v>11.2</v>
      </c>
      <c r="C29">
        <v>17.8</v>
      </c>
      <c r="D29" s="1">
        <v>0.66666666666666663</v>
      </c>
      <c r="E29">
        <v>3.7</v>
      </c>
      <c r="F29" s="1">
        <v>0.1875</v>
      </c>
      <c r="G29">
        <v>7.2</v>
      </c>
      <c r="H29">
        <v>0</v>
      </c>
      <c r="I29">
        <v>0</v>
      </c>
      <c r="J29">
        <v>0.4</v>
      </c>
      <c r="K29">
        <v>4.9000000000000004</v>
      </c>
      <c r="L29" s="1">
        <v>0.47916666666666669</v>
      </c>
      <c r="M29" t="s">
        <v>42</v>
      </c>
    </row>
    <row r="30" spans="1:13" x14ac:dyDescent="0.25">
      <c r="A30">
        <v>19</v>
      </c>
      <c r="B30">
        <v>9.8000000000000007</v>
      </c>
      <c r="C30">
        <v>15.6</v>
      </c>
      <c r="D30" s="1">
        <v>0.5625</v>
      </c>
      <c r="E30">
        <v>4.0999999999999996</v>
      </c>
      <c r="F30" s="1">
        <v>0.27083333333333331</v>
      </c>
      <c r="G30">
        <v>8.5</v>
      </c>
      <c r="H30">
        <v>0</v>
      </c>
      <c r="I30">
        <v>0</v>
      </c>
      <c r="J30">
        <v>0.4</v>
      </c>
      <c r="K30">
        <v>4.9000000000000004</v>
      </c>
      <c r="L30" s="1">
        <v>0.60416666666666663</v>
      </c>
      <c r="M30" t="s">
        <v>16</v>
      </c>
    </row>
    <row r="31" spans="1:13" x14ac:dyDescent="0.25">
      <c r="A31">
        <v>20</v>
      </c>
      <c r="B31">
        <v>7.5</v>
      </c>
      <c r="C31">
        <v>13.3</v>
      </c>
      <c r="D31" s="1">
        <v>0.64583333333333337</v>
      </c>
      <c r="E31">
        <v>1.8</v>
      </c>
      <c r="F31" s="1">
        <v>0.1875</v>
      </c>
      <c r="G31">
        <v>10.8</v>
      </c>
      <c r="H31">
        <v>0</v>
      </c>
      <c r="I31">
        <v>0</v>
      </c>
      <c r="J31">
        <v>0.3</v>
      </c>
      <c r="K31">
        <v>3.1</v>
      </c>
      <c r="L31" s="1">
        <v>0.5</v>
      </c>
      <c r="M31" t="s">
        <v>16</v>
      </c>
    </row>
    <row r="32" spans="1:13" x14ac:dyDescent="0.25">
      <c r="A32">
        <v>21</v>
      </c>
      <c r="B32">
        <v>7.8</v>
      </c>
      <c r="C32">
        <v>13.9</v>
      </c>
      <c r="D32" s="1">
        <v>0.625</v>
      </c>
      <c r="E32">
        <v>2.2999999999999998</v>
      </c>
      <c r="F32" s="1">
        <v>0.27083333333333331</v>
      </c>
      <c r="G32">
        <v>10.4</v>
      </c>
      <c r="H32">
        <v>0</v>
      </c>
      <c r="I32">
        <v>0</v>
      </c>
      <c r="J32">
        <v>0.2</v>
      </c>
      <c r="K32">
        <v>3.1</v>
      </c>
      <c r="L32" s="1">
        <v>0.58333333333333337</v>
      </c>
      <c r="M32" t="s">
        <v>16</v>
      </c>
    </row>
    <row r="33" spans="1:13" x14ac:dyDescent="0.25">
      <c r="A33">
        <v>22</v>
      </c>
      <c r="B33">
        <v>8.8000000000000007</v>
      </c>
      <c r="C33">
        <v>14.7</v>
      </c>
      <c r="D33" s="1">
        <v>0.625</v>
      </c>
      <c r="E33">
        <v>2.5</v>
      </c>
      <c r="F33" s="1">
        <v>0.27083333333333331</v>
      </c>
      <c r="G33">
        <v>9.4</v>
      </c>
      <c r="H33">
        <v>0</v>
      </c>
      <c r="I33">
        <v>0</v>
      </c>
      <c r="J33">
        <v>0.3</v>
      </c>
      <c r="K33">
        <v>4</v>
      </c>
      <c r="L33" s="1">
        <v>0.875</v>
      </c>
      <c r="M33" t="s">
        <v>16</v>
      </c>
    </row>
    <row r="34" spans="1:13" x14ac:dyDescent="0.25">
      <c r="A34">
        <v>23</v>
      </c>
      <c r="B34">
        <v>9.1</v>
      </c>
      <c r="C34">
        <v>13.4</v>
      </c>
      <c r="D34" s="1">
        <v>0.54166666666666663</v>
      </c>
      <c r="E34">
        <v>5.0999999999999996</v>
      </c>
      <c r="F34" s="1">
        <v>0.29166666666666669</v>
      </c>
      <c r="G34">
        <v>9.1999999999999993</v>
      </c>
      <c r="H34">
        <v>0</v>
      </c>
      <c r="I34">
        <v>0</v>
      </c>
      <c r="J34">
        <v>0.2</v>
      </c>
      <c r="K34">
        <v>4</v>
      </c>
      <c r="L34" s="1">
        <v>0.58333333333333337</v>
      </c>
      <c r="M34" t="s">
        <v>42</v>
      </c>
    </row>
    <row r="35" spans="1:13" x14ac:dyDescent="0.25">
      <c r="A35">
        <v>24</v>
      </c>
      <c r="B35">
        <v>8.9</v>
      </c>
      <c r="C35">
        <v>10.3</v>
      </c>
      <c r="D35" s="1">
        <v>0.45833333333333331</v>
      </c>
      <c r="E35">
        <v>5.6</v>
      </c>
      <c r="F35" s="1">
        <v>0</v>
      </c>
      <c r="G35">
        <v>9.4</v>
      </c>
      <c r="H35">
        <v>0</v>
      </c>
      <c r="I35">
        <v>2.2000000000000002</v>
      </c>
      <c r="J35">
        <v>1</v>
      </c>
      <c r="K35">
        <v>7.6</v>
      </c>
      <c r="L35" s="1">
        <v>0.45833333333333331</v>
      </c>
      <c r="M35" t="s">
        <v>42</v>
      </c>
    </row>
    <row r="36" spans="1:13" x14ac:dyDescent="0.25">
      <c r="A36">
        <v>25</v>
      </c>
      <c r="B36">
        <v>4.5</v>
      </c>
      <c r="C36">
        <v>6.9</v>
      </c>
      <c r="D36" s="1">
        <v>0.47916666666666669</v>
      </c>
      <c r="E36">
        <v>2.6</v>
      </c>
      <c r="F36" s="1">
        <v>0.70833333333333337</v>
      </c>
      <c r="G36">
        <v>13.8</v>
      </c>
      <c r="H36">
        <v>0</v>
      </c>
      <c r="I36">
        <v>1</v>
      </c>
      <c r="J36">
        <v>0.8</v>
      </c>
      <c r="K36">
        <v>8.9</v>
      </c>
      <c r="L36" s="1">
        <v>0.5</v>
      </c>
      <c r="M36" t="s">
        <v>44</v>
      </c>
    </row>
    <row r="37" spans="1:13" x14ac:dyDescent="0.25">
      <c r="A37">
        <v>26</v>
      </c>
      <c r="B37">
        <v>6</v>
      </c>
      <c r="C37">
        <v>10.3</v>
      </c>
      <c r="D37" s="1">
        <v>0.6875</v>
      </c>
      <c r="E37">
        <v>1.3</v>
      </c>
      <c r="F37" s="1">
        <v>0.27083333333333331</v>
      </c>
      <c r="G37">
        <v>12.3</v>
      </c>
      <c r="H37">
        <v>0</v>
      </c>
      <c r="I37">
        <v>0</v>
      </c>
      <c r="J37">
        <v>0.3</v>
      </c>
      <c r="K37">
        <v>5.4</v>
      </c>
      <c r="L37" s="1">
        <v>0.4375</v>
      </c>
      <c r="M37" t="s">
        <v>16</v>
      </c>
    </row>
    <row r="38" spans="1:13" x14ac:dyDescent="0.25">
      <c r="A38">
        <v>27</v>
      </c>
      <c r="B38">
        <v>8.4</v>
      </c>
      <c r="C38">
        <v>11.9</v>
      </c>
      <c r="D38" s="1">
        <v>0.5625</v>
      </c>
      <c r="E38">
        <v>5.2</v>
      </c>
      <c r="F38" s="1">
        <v>0.97916666666666663</v>
      </c>
      <c r="G38">
        <v>9.9</v>
      </c>
      <c r="H38">
        <v>0</v>
      </c>
      <c r="I38">
        <v>1.4</v>
      </c>
      <c r="J38">
        <v>0.3</v>
      </c>
      <c r="K38">
        <v>4.5</v>
      </c>
      <c r="L38" s="1">
        <v>0.35416666666666669</v>
      </c>
      <c r="M38" t="s">
        <v>42</v>
      </c>
    </row>
    <row r="39" spans="1:13" x14ac:dyDescent="0.25">
      <c r="A39">
        <v>28</v>
      </c>
      <c r="B39">
        <v>5.4</v>
      </c>
      <c r="C39">
        <v>9.4</v>
      </c>
      <c r="D39" s="1">
        <v>0.60416666666666663</v>
      </c>
      <c r="E39">
        <v>2.5</v>
      </c>
      <c r="F39" s="1">
        <v>0.97916666666666663</v>
      </c>
      <c r="G39">
        <v>12.8</v>
      </c>
      <c r="H39">
        <v>0</v>
      </c>
      <c r="I39">
        <v>0</v>
      </c>
      <c r="J39">
        <v>0.5</v>
      </c>
      <c r="K39">
        <v>8</v>
      </c>
      <c r="L39" s="1">
        <v>0.60416666666666663</v>
      </c>
      <c r="M39" t="s">
        <v>16</v>
      </c>
    </row>
    <row r="40" spans="1:13" x14ac:dyDescent="0.25">
      <c r="A40">
        <v>29</v>
      </c>
      <c r="B40">
        <v>6.1</v>
      </c>
      <c r="C40">
        <v>8.6</v>
      </c>
      <c r="D40" s="1">
        <v>0.85416666666666663</v>
      </c>
      <c r="E40">
        <v>0.7</v>
      </c>
      <c r="F40" s="1">
        <v>6.25E-2</v>
      </c>
      <c r="G40">
        <v>11.7</v>
      </c>
      <c r="H40">
        <v>0</v>
      </c>
      <c r="I40">
        <v>1.8</v>
      </c>
      <c r="J40">
        <v>0.5</v>
      </c>
      <c r="K40">
        <v>6.7</v>
      </c>
      <c r="L40" s="1">
        <v>0.64583333333333337</v>
      </c>
      <c r="M40" t="s">
        <v>42</v>
      </c>
    </row>
    <row r="41" spans="1:13" x14ac:dyDescent="0.25">
      <c r="A41">
        <v>30</v>
      </c>
      <c r="B41">
        <v>8.4</v>
      </c>
      <c r="C41">
        <v>11.8</v>
      </c>
      <c r="D41" s="1">
        <v>0.625</v>
      </c>
      <c r="E41">
        <v>5.7</v>
      </c>
      <c r="F41" s="1">
        <v>0.14583333333333334</v>
      </c>
      <c r="G41">
        <v>9.9</v>
      </c>
      <c r="H41">
        <v>0</v>
      </c>
      <c r="I41">
        <v>0.2</v>
      </c>
      <c r="J41">
        <v>0.6</v>
      </c>
      <c r="K41">
        <v>6.3</v>
      </c>
      <c r="L41" s="1">
        <v>0.47916666666666669</v>
      </c>
      <c r="M41" t="s">
        <v>44</v>
      </c>
    </row>
    <row r="42" spans="1:13" x14ac:dyDescent="0.25">
      <c r="A42">
        <v>31</v>
      </c>
      <c r="B42">
        <v>12.3</v>
      </c>
      <c r="C42">
        <v>18.399999999999999</v>
      </c>
      <c r="D42" s="1">
        <v>0.60416666666666663</v>
      </c>
      <c r="E42">
        <v>7.4</v>
      </c>
      <c r="F42" s="1">
        <v>4.1666666666666664E-2</v>
      </c>
      <c r="G42">
        <v>5.9</v>
      </c>
      <c r="H42">
        <v>0</v>
      </c>
      <c r="I42">
        <v>0</v>
      </c>
      <c r="J42">
        <v>0.2</v>
      </c>
      <c r="K42">
        <v>4.5</v>
      </c>
      <c r="L42" s="1">
        <v>0.625</v>
      </c>
      <c r="M42" t="s">
        <v>136</v>
      </c>
    </row>
    <row r="43" spans="1:13" x14ac:dyDescent="0.25">
      <c r="A43" t="s">
        <v>46</v>
      </c>
    </row>
    <row r="44" spans="1:13" x14ac:dyDescent="0.25">
      <c r="B44">
        <v>7.8</v>
      </c>
      <c r="C44">
        <v>18.399999999999999</v>
      </c>
      <c r="D44">
        <v>31</v>
      </c>
      <c r="E44">
        <v>0.2</v>
      </c>
      <c r="F44">
        <v>14</v>
      </c>
      <c r="G44">
        <v>325.2</v>
      </c>
      <c r="H44">
        <v>0</v>
      </c>
      <c r="I44">
        <v>62.7</v>
      </c>
      <c r="J44">
        <v>0.6</v>
      </c>
      <c r="K44">
        <v>9.4</v>
      </c>
      <c r="L44">
        <v>12</v>
      </c>
      <c r="M44" t="s">
        <v>42</v>
      </c>
    </row>
    <row r="46" spans="1:13" s="2" customFormat="1" x14ac:dyDescent="0.25">
      <c r="B46" s="2">
        <f>AVERAGE(B12:B42)</f>
        <v>7.7903225806451628</v>
      </c>
      <c r="C46" s="2">
        <f>AVERAGE(C12:C42)</f>
        <v>11.574193548387095</v>
      </c>
      <c r="E46" s="2">
        <f>AVERAGE(E12:E42)</f>
        <v>4.1838709677419352</v>
      </c>
      <c r="I46" s="2">
        <f>SUM(I12:I42)</f>
        <v>62.800000000000004</v>
      </c>
    </row>
    <row r="48" spans="1:13" x14ac:dyDescent="0.25">
      <c r="A48" t="s">
        <v>47</v>
      </c>
      <c r="B48" t="s">
        <v>48</v>
      </c>
      <c r="C48" t="s">
        <v>49</v>
      </c>
      <c r="D48">
        <v>0</v>
      </c>
    </row>
    <row r="49" spans="1:15" x14ac:dyDescent="0.25">
      <c r="A49" t="s">
        <v>47</v>
      </c>
      <c r="B49" t="s">
        <v>50</v>
      </c>
      <c r="C49" t="s">
        <v>51</v>
      </c>
      <c r="D49">
        <v>0</v>
      </c>
    </row>
    <row r="50" spans="1:15" x14ac:dyDescent="0.25">
      <c r="A50" t="s">
        <v>52</v>
      </c>
      <c r="B50" t="s">
        <v>50</v>
      </c>
      <c r="C50" t="s">
        <v>51</v>
      </c>
      <c r="D50">
        <v>0</v>
      </c>
    </row>
    <row r="51" spans="1:15" x14ac:dyDescent="0.25">
      <c r="A51" t="s">
        <v>52</v>
      </c>
      <c r="B51" t="s">
        <v>50</v>
      </c>
      <c r="C51" t="s">
        <v>53</v>
      </c>
      <c r="D51">
        <v>0</v>
      </c>
    </row>
    <row r="52" spans="1:15" x14ac:dyDescent="0.25">
      <c r="A52" t="s">
        <v>47</v>
      </c>
      <c r="B52" t="s">
        <v>54</v>
      </c>
      <c r="C52">
        <v>32.79</v>
      </c>
      <c r="D52" t="s">
        <v>55</v>
      </c>
      <c r="E52" s="3">
        <v>46093</v>
      </c>
    </row>
    <row r="53" spans="1:15" x14ac:dyDescent="0.25">
      <c r="A53" t="s">
        <v>56</v>
      </c>
      <c r="B53" t="s">
        <v>57</v>
      </c>
      <c r="C53" t="s">
        <v>54</v>
      </c>
      <c r="D53">
        <v>18</v>
      </c>
      <c r="E53" t="s">
        <v>58</v>
      </c>
      <c r="F53">
        <v>0.2</v>
      </c>
      <c r="G53" t="s">
        <v>59</v>
      </c>
      <c r="H53">
        <v>7</v>
      </c>
      <c r="I53" t="s">
        <v>58</v>
      </c>
      <c r="J53">
        <v>2</v>
      </c>
      <c r="K53" t="s">
        <v>59</v>
      </c>
      <c r="L53">
        <v>1</v>
      </c>
      <c r="M53" t="s">
        <v>58</v>
      </c>
      <c r="N53">
        <v>20</v>
      </c>
      <c r="O53" t="s">
        <v>59</v>
      </c>
    </row>
    <row r="54" spans="1:15" x14ac:dyDescent="0.25">
      <c r="A54" t="s">
        <v>60</v>
      </c>
      <c r="B54" t="s">
        <v>61</v>
      </c>
      <c r="C54">
        <v>18.3</v>
      </c>
      <c r="D54" t="s">
        <v>62</v>
      </c>
      <c r="E54" t="s">
        <v>61</v>
      </c>
      <c r="F54">
        <v>18.3</v>
      </c>
      <c r="G54" t="s">
        <v>63</v>
      </c>
      <c r="H54" t="s">
        <v>64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54"/>
  <sheetViews>
    <sheetView topLeftCell="A26" workbookViewId="0">
      <selection activeCell="A46" sqref="A46:XFD46"/>
    </sheetView>
  </sheetViews>
  <sheetFormatPr defaultRowHeight="15" x14ac:dyDescent="0.25"/>
  <sheetData>
    <row r="1" spans="1:13" x14ac:dyDescent="0.25">
      <c r="B1" t="s">
        <v>0</v>
      </c>
      <c r="C1" t="s">
        <v>1</v>
      </c>
      <c r="D1" t="s">
        <v>2</v>
      </c>
      <c r="E1" t="s">
        <v>3</v>
      </c>
      <c r="F1" t="s">
        <v>137</v>
      </c>
      <c r="G1">
        <v>2026</v>
      </c>
    </row>
    <row r="3" spans="1:13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</row>
    <row r="4" spans="1:13" x14ac:dyDescent="0.25">
      <c r="A4" t="s">
        <v>10</v>
      </c>
      <c r="B4">
        <v>210</v>
      </c>
      <c r="C4" t="s">
        <v>11</v>
      </c>
      <c r="D4" t="s">
        <v>12</v>
      </c>
      <c r="E4" t="s">
        <v>13</v>
      </c>
      <c r="F4" t="s">
        <v>14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  <c r="L4" t="s">
        <v>15</v>
      </c>
      <c r="M4" t="s">
        <v>20</v>
      </c>
    </row>
    <row r="6" spans="1:13" x14ac:dyDescent="0.25">
      <c r="B6" t="s">
        <v>21</v>
      </c>
      <c r="C6" t="s">
        <v>22</v>
      </c>
      <c r="D6" t="s">
        <v>23</v>
      </c>
      <c r="E6" t="s">
        <v>24</v>
      </c>
      <c r="F6" t="s">
        <v>25</v>
      </c>
      <c r="G6" t="s">
        <v>26</v>
      </c>
      <c r="H6" t="s">
        <v>27</v>
      </c>
    </row>
    <row r="8" spans="1:13" x14ac:dyDescent="0.25">
      <c r="B8" t="s">
        <v>28</v>
      </c>
      <c r="C8" t="s">
        <v>29</v>
      </c>
      <c r="D8" t="s">
        <v>30</v>
      </c>
    </row>
    <row r="9" spans="1:13" x14ac:dyDescent="0.25">
      <c r="B9" t="s">
        <v>31</v>
      </c>
      <c r="C9" t="s">
        <v>32</v>
      </c>
      <c r="D9" t="s">
        <v>32</v>
      </c>
      <c r="E9" t="s">
        <v>25</v>
      </c>
      <c r="F9" t="s">
        <v>33</v>
      </c>
    </row>
    <row r="10" spans="1:13" x14ac:dyDescent="0.25">
      <c r="A10" t="s">
        <v>34</v>
      </c>
      <c r="B10" t="s">
        <v>35</v>
      </c>
      <c r="C10" t="s">
        <v>36</v>
      </c>
      <c r="D10" t="s">
        <v>37</v>
      </c>
      <c r="E10" t="s">
        <v>38</v>
      </c>
      <c r="F10" t="s">
        <v>37</v>
      </c>
      <c r="G10" t="s">
        <v>39</v>
      </c>
      <c r="H10" t="s">
        <v>39</v>
      </c>
      <c r="I10" t="s">
        <v>23</v>
      </c>
      <c r="J10" t="s">
        <v>26</v>
      </c>
      <c r="K10" t="s">
        <v>36</v>
      </c>
      <c r="L10" t="s">
        <v>37</v>
      </c>
      <c r="M10" t="s">
        <v>40</v>
      </c>
    </row>
    <row r="11" spans="1:13" x14ac:dyDescent="0.25">
      <c r="A11" t="s">
        <v>41</v>
      </c>
    </row>
    <row r="12" spans="1:13" x14ac:dyDescent="0.25">
      <c r="A12">
        <v>1</v>
      </c>
      <c r="B12">
        <v>9.6999999999999993</v>
      </c>
      <c r="C12">
        <v>12.1</v>
      </c>
      <c r="D12" s="1">
        <v>0.625</v>
      </c>
      <c r="E12">
        <v>8</v>
      </c>
      <c r="F12" s="1">
        <v>0.29166666666666669</v>
      </c>
      <c r="G12">
        <v>8.6</v>
      </c>
      <c r="H12">
        <v>0</v>
      </c>
      <c r="I12">
        <v>0</v>
      </c>
      <c r="J12">
        <v>0</v>
      </c>
      <c r="K12">
        <v>4.5</v>
      </c>
      <c r="L12" s="1">
        <v>0</v>
      </c>
      <c r="M12" t="s">
        <v>43</v>
      </c>
    </row>
    <row r="13" spans="1:13" x14ac:dyDescent="0.25">
      <c r="A13">
        <v>2</v>
      </c>
      <c r="B13">
        <v>7.2</v>
      </c>
      <c r="C13">
        <v>12.5</v>
      </c>
      <c r="D13" s="1">
        <v>0.66666666666666663</v>
      </c>
      <c r="E13">
        <v>3.4</v>
      </c>
      <c r="F13" s="1">
        <v>0.29166666666666669</v>
      </c>
      <c r="G13">
        <v>11.1</v>
      </c>
      <c r="H13">
        <v>0</v>
      </c>
      <c r="I13">
        <v>0</v>
      </c>
      <c r="J13">
        <v>0.4</v>
      </c>
      <c r="K13">
        <v>4.5</v>
      </c>
      <c r="L13" s="1">
        <v>0.91666666666666663</v>
      </c>
      <c r="M13" t="s">
        <v>42</v>
      </c>
    </row>
    <row r="14" spans="1:13" x14ac:dyDescent="0.25">
      <c r="A14">
        <v>3</v>
      </c>
      <c r="B14">
        <v>9.6999999999999993</v>
      </c>
      <c r="C14">
        <v>13.1</v>
      </c>
      <c r="D14" s="1">
        <v>0.70833333333333337</v>
      </c>
      <c r="E14">
        <v>5.9</v>
      </c>
      <c r="F14" s="1">
        <v>8.3333333333333329E-2</v>
      </c>
      <c r="G14">
        <v>8.6</v>
      </c>
      <c r="H14">
        <v>0</v>
      </c>
      <c r="I14">
        <v>1.2</v>
      </c>
      <c r="J14">
        <v>0.9</v>
      </c>
      <c r="K14">
        <v>6.7</v>
      </c>
      <c r="L14" s="1">
        <v>0.22916666666666666</v>
      </c>
      <c r="M14" t="s">
        <v>42</v>
      </c>
    </row>
    <row r="15" spans="1:13" x14ac:dyDescent="0.25">
      <c r="A15">
        <v>4</v>
      </c>
      <c r="B15">
        <v>9.4</v>
      </c>
      <c r="C15">
        <v>13.4</v>
      </c>
      <c r="D15" s="1">
        <v>0.47916666666666669</v>
      </c>
      <c r="E15">
        <v>5.7</v>
      </c>
      <c r="F15" s="1">
        <v>0.10416666666666667</v>
      </c>
      <c r="G15">
        <v>8.9</v>
      </c>
      <c r="H15">
        <v>0</v>
      </c>
      <c r="I15">
        <v>1.4</v>
      </c>
      <c r="J15">
        <v>1.3</v>
      </c>
      <c r="K15">
        <v>11.6</v>
      </c>
      <c r="L15" s="1">
        <v>0.9375</v>
      </c>
      <c r="M15" t="s">
        <v>131</v>
      </c>
    </row>
    <row r="16" spans="1:13" x14ac:dyDescent="0.25">
      <c r="A16">
        <v>5</v>
      </c>
      <c r="B16">
        <v>7.3</v>
      </c>
      <c r="C16">
        <v>11.4</v>
      </c>
      <c r="D16" s="1">
        <v>0.625</v>
      </c>
      <c r="E16">
        <v>3.2</v>
      </c>
      <c r="F16" s="1">
        <v>0.97916666666666663</v>
      </c>
      <c r="G16">
        <v>11</v>
      </c>
      <c r="H16">
        <v>0</v>
      </c>
      <c r="I16">
        <v>0</v>
      </c>
      <c r="J16">
        <v>0.5</v>
      </c>
      <c r="K16">
        <v>6.3</v>
      </c>
      <c r="L16" s="1">
        <v>4.1666666666666664E-2</v>
      </c>
      <c r="M16" t="s">
        <v>20</v>
      </c>
    </row>
    <row r="17" spans="1:13" x14ac:dyDescent="0.25">
      <c r="A17">
        <v>6</v>
      </c>
      <c r="B17">
        <v>8</v>
      </c>
      <c r="C17">
        <v>14.8</v>
      </c>
      <c r="D17" s="1">
        <v>0.66666666666666663</v>
      </c>
      <c r="E17">
        <v>1.1000000000000001</v>
      </c>
      <c r="F17" s="1">
        <v>0.125</v>
      </c>
      <c r="G17">
        <v>10.3</v>
      </c>
      <c r="H17">
        <v>0</v>
      </c>
      <c r="I17">
        <v>0</v>
      </c>
      <c r="J17">
        <v>0.7</v>
      </c>
      <c r="K17">
        <v>5.8</v>
      </c>
      <c r="L17" s="1">
        <v>0.47916666666666669</v>
      </c>
      <c r="M17" t="s">
        <v>42</v>
      </c>
    </row>
    <row r="18" spans="1:13" x14ac:dyDescent="0.25">
      <c r="A18">
        <v>7</v>
      </c>
      <c r="B18">
        <v>13.4</v>
      </c>
      <c r="C18">
        <v>20.9</v>
      </c>
      <c r="D18" s="1">
        <v>0.70833333333333337</v>
      </c>
      <c r="E18">
        <v>4.5999999999999996</v>
      </c>
      <c r="F18" s="1">
        <v>0.20833333333333334</v>
      </c>
      <c r="G18">
        <v>5.2</v>
      </c>
      <c r="H18">
        <v>0.4</v>
      </c>
      <c r="I18">
        <v>0</v>
      </c>
      <c r="J18">
        <v>0.8</v>
      </c>
      <c r="K18">
        <v>6.7</v>
      </c>
      <c r="L18" s="1">
        <v>0.66666666666666663</v>
      </c>
      <c r="M18" t="s">
        <v>42</v>
      </c>
    </row>
    <row r="19" spans="1:13" x14ac:dyDescent="0.25">
      <c r="A19">
        <v>8</v>
      </c>
      <c r="B19">
        <v>15.4</v>
      </c>
      <c r="C19">
        <v>23.2</v>
      </c>
      <c r="D19" s="1">
        <v>0.66666666666666663</v>
      </c>
      <c r="E19">
        <v>7.9</v>
      </c>
      <c r="F19" s="1">
        <v>0.29166666666666669</v>
      </c>
      <c r="G19">
        <v>3.8</v>
      </c>
      <c r="H19">
        <v>1</v>
      </c>
      <c r="I19">
        <v>0</v>
      </c>
      <c r="J19">
        <v>0.1</v>
      </c>
      <c r="K19">
        <v>3.1</v>
      </c>
      <c r="L19" s="1">
        <v>2.0833333333333332E-2</v>
      </c>
      <c r="M19" t="s">
        <v>42</v>
      </c>
    </row>
    <row r="20" spans="1:13" x14ac:dyDescent="0.25">
      <c r="A20">
        <v>9</v>
      </c>
      <c r="B20">
        <v>10.1</v>
      </c>
      <c r="C20">
        <v>13.1</v>
      </c>
      <c r="D20" s="1">
        <v>0.5625</v>
      </c>
      <c r="E20">
        <v>4.0999999999999996</v>
      </c>
      <c r="F20" s="1">
        <v>0</v>
      </c>
      <c r="G20">
        <v>8.1999999999999993</v>
      </c>
      <c r="H20">
        <v>0</v>
      </c>
      <c r="I20">
        <v>0</v>
      </c>
      <c r="J20">
        <v>0.3</v>
      </c>
      <c r="K20">
        <v>5.8</v>
      </c>
      <c r="L20" s="1">
        <v>0.8125</v>
      </c>
      <c r="M20" t="s">
        <v>42</v>
      </c>
    </row>
    <row r="21" spans="1:13" x14ac:dyDescent="0.25">
      <c r="A21">
        <v>10</v>
      </c>
      <c r="B21">
        <v>6.8</v>
      </c>
      <c r="C21">
        <v>10.7</v>
      </c>
      <c r="D21" s="1">
        <v>0.60416666666666663</v>
      </c>
      <c r="E21">
        <v>3.9</v>
      </c>
      <c r="F21" s="1">
        <v>0.125</v>
      </c>
      <c r="G21">
        <v>11.5</v>
      </c>
      <c r="H21">
        <v>0</v>
      </c>
      <c r="I21">
        <v>0</v>
      </c>
      <c r="J21">
        <v>0.8</v>
      </c>
      <c r="K21">
        <v>5.4</v>
      </c>
      <c r="L21" s="1">
        <v>0.66666666666666663</v>
      </c>
      <c r="M21" t="s">
        <v>42</v>
      </c>
    </row>
    <row r="22" spans="1:13" x14ac:dyDescent="0.25">
      <c r="A22">
        <v>11</v>
      </c>
      <c r="B22">
        <v>7.3</v>
      </c>
      <c r="C22">
        <v>10.3</v>
      </c>
      <c r="D22" s="1">
        <v>0.70833333333333337</v>
      </c>
      <c r="E22">
        <v>4.9000000000000004</v>
      </c>
      <c r="F22" s="1">
        <v>0.875</v>
      </c>
      <c r="G22">
        <v>11</v>
      </c>
      <c r="H22">
        <v>0</v>
      </c>
      <c r="I22">
        <v>6.8</v>
      </c>
      <c r="J22">
        <v>1.3</v>
      </c>
      <c r="K22">
        <v>7.6</v>
      </c>
      <c r="L22" s="1">
        <v>0.77083333333333337</v>
      </c>
      <c r="M22" t="s">
        <v>42</v>
      </c>
    </row>
    <row r="23" spans="1:13" x14ac:dyDescent="0.25">
      <c r="A23">
        <v>12</v>
      </c>
      <c r="B23">
        <v>7.1</v>
      </c>
      <c r="C23">
        <v>10.9</v>
      </c>
      <c r="D23" s="1">
        <v>0.60416666666666663</v>
      </c>
      <c r="E23">
        <v>2.8</v>
      </c>
      <c r="F23" s="1">
        <v>0.95833333333333337</v>
      </c>
      <c r="G23">
        <v>11.2</v>
      </c>
      <c r="H23">
        <v>0</v>
      </c>
      <c r="I23">
        <v>8.6</v>
      </c>
      <c r="J23">
        <v>0.7</v>
      </c>
      <c r="K23">
        <v>7.6</v>
      </c>
      <c r="L23" s="1">
        <v>0.29166666666666669</v>
      </c>
      <c r="M23" t="s">
        <v>42</v>
      </c>
    </row>
    <row r="24" spans="1:13" x14ac:dyDescent="0.25">
      <c r="A24">
        <v>13</v>
      </c>
      <c r="B24">
        <v>6.7</v>
      </c>
      <c r="C24">
        <v>13.4</v>
      </c>
      <c r="D24" s="1">
        <v>0.64583333333333337</v>
      </c>
      <c r="E24">
        <v>1.2</v>
      </c>
      <c r="F24" s="1">
        <v>0.25</v>
      </c>
      <c r="G24">
        <v>11.6</v>
      </c>
      <c r="H24">
        <v>0</v>
      </c>
      <c r="I24">
        <v>0.2</v>
      </c>
      <c r="J24">
        <v>0.2</v>
      </c>
      <c r="K24">
        <v>4</v>
      </c>
      <c r="L24" s="1">
        <v>0.79166666666666663</v>
      </c>
      <c r="M24" t="s">
        <v>42</v>
      </c>
    </row>
    <row r="25" spans="1:13" x14ac:dyDescent="0.25">
      <c r="A25">
        <v>14</v>
      </c>
      <c r="B25">
        <v>8.5</v>
      </c>
      <c r="C25">
        <v>11.2</v>
      </c>
      <c r="D25" s="1">
        <v>0.52083333333333337</v>
      </c>
      <c r="E25">
        <v>3.8</v>
      </c>
      <c r="F25" s="1">
        <v>0.1875</v>
      </c>
      <c r="G25">
        <v>9.8000000000000007</v>
      </c>
      <c r="H25">
        <v>0</v>
      </c>
      <c r="I25">
        <v>1.6</v>
      </c>
      <c r="J25">
        <v>1</v>
      </c>
      <c r="K25">
        <v>5.4</v>
      </c>
      <c r="L25" s="1">
        <v>0.625</v>
      </c>
      <c r="M25" t="s">
        <v>42</v>
      </c>
    </row>
    <row r="26" spans="1:13" x14ac:dyDescent="0.25">
      <c r="A26">
        <v>15</v>
      </c>
      <c r="B26">
        <v>10.8</v>
      </c>
      <c r="C26">
        <v>13.2</v>
      </c>
      <c r="D26" s="1">
        <v>0.5</v>
      </c>
      <c r="E26">
        <v>8.1999999999999993</v>
      </c>
      <c r="F26" s="1">
        <v>0.6875</v>
      </c>
      <c r="G26">
        <v>7.5</v>
      </c>
      <c r="H26">
        <v>0</v>
      </c>
      <c r="I26">
        <v>15.4</v>
      </c>
      <c r="J26">
        <v>1.3</v>
      </c>
      <c r="K26">
        <v>8.5</v>
      </c>
      <c r="L26" s="1">
        <v>0.41666666666666669</v>
      </c>
      <c r="M26" t="s">
        <v>42</v>
      </c>
    </row>
    <row r="27" spans="1:13" x14ac:dyDescent="0.25">
      <c r="A27">
        <v>16</v>
      </c>
      <c r="B27">
        <v>11.1</v>
      </c>
      <c r="C27">
        <v>15.8</v>
      </c>
      <c r="D27" s="1">
        <v>0.6875</v>
      </c>
      <c r="E27">
        <v>8.4</v>
      </c>
      <c r="F27" s="1">
        <v>0.27083333333333331</v>
      </c>
      <c r="G27">
        <v>7.2</v>
      </c>
      <c r="H27">
        <v>0</v>
      </c>
      <c r="I27">
        <v>0.6</v>
      </c>
      <c r="J27">
        <v>0.6</v>
      </c>
      <c r="K27">
        <v>6.7</v>
      </c>
      <c r="L27" s="1">
        <v>6.25E-2</v>
      </c>
      <c r="M27" t="s">
        <v>42</v>
      </c>
    </row>
    <row r="28" spans="1:13" x14ac:dyDescent="0.25">
      <c r="A28">
        <v>17</v>
      </c>
      <c r="B28">
        <v>10.199999999999999</v>
      </c>
      <c r="C28">
        <v>13.7</v>
      </c>
      <c r="D28" s="1">
        <v>0.47916666666666669</v>
      </c>
      <c r="E28">
        <v>6.1</v>
      </c>
      <c r="F28" s="1">
        <v>0</v>
      </c>
      <c r="G28">
        <v>8.1</v>
      </c>
      <c r="H28">
        <v>0</v>
      </c>
      <c r="I28">
        <v>3.6</v>
      </c>
      <c r="J28">
        <v>0.8</v>
      </c>
      <c r="K28">
        <v>6.7</v>
      </c>
      <c r="L28" s="1">
        <v>0.39583333333333331</v>
      </c>
      <c r="M28" t="s">
        <v>42</v>
      </c>
    </row>
    <row r="29" spans="1:13" x14ac:dyDescent="0.25">
      <c r="A29">
        <v>18</v>
      </c>
      <c r="B29">
        <v>9.5</v>
      </c>
      <c r="C29">
        <v>14.6</v>
      </c>
      <c r="D29" s="1">
        <v>0.5625</v>
      </c>
      <c r="E29">
        <v>4.8</v>
      </c>
      <c r="F29" s="1">
        <v>0.27083333333333331</v>
      </c>
      <c r="G29">
        <v>8.8000000000000007</v>
      </c>
      <c r="H29">
        <v>0</v>
      </c>
      <c r="I29">
        <v>0.4</v>
      </c>
      <c r="J29">
        <v>0.3</v>
      </c>
      <c r="K29">
        <v>5.4</v>
      </c>
      <c r="L29" s="1">
        <v>0.70833333333333337</v>
      </c>
      <c r="M29" t="s">
        <v>138</v>
      </c>
    </row>
    <row r="30" spans="1:13" x14ac:dyDescent="0.25">
      <c r="A30">
        <v>19</v>
      </c>
      <c r="B30">
        <v>8.3000000000000007</v>
      </c>
      <c r="C30">
        <v>13.7</v>
      </c>
      <c r="D30" s="1">
        <v>0.625</v>
      </c>
      <c r="E30">
        <v>2.2000000000000002</v>
      </c>
      <c r="F30" s="1">
        <v>0.22916666666666666</v>
      </c>
      <c r="G30">
        <v>10</v>
      </c>
      <c r="H30">
        <v>0</v>
      </c>
      <c r="I30">
        <v>0</v>
      </c>
      <c r="J30">
        <v>0.4</v>
      </c>
      <c r="K30">
        <v>4.9000000000000004</v>
      </c>
      <c r="L30" s="1">
        <v>0.58333333333333337</v>
      </c>
      <c r="M30" t="s">
        <v>16</v>
      </c>
    </row>
    <row r="31" spans="1:13" x14ac:dyDescent="0.25">
      <c r="A31">
        <v>20</v>
      </c>
      <c r="B31">
        <v>8.4</v>
      </c>
      <c r="C31">
        <v>13.4</v>
      </c>
      <c r="D31" s="1">
        <v>0.625</v>
      </c>
      <c r="E31">
        <v>2.7</v>
      </c>
      <c r="F31" s="1">
        <v>0.25</v>
      </c>
      <c r="G31">
        <v>9.8000000000000007</v>
      </c>
      <c r="H31">
        <v>0</v>
      </c>
      <c r="I31">
        <v>0</v>
      </c>
      <c r="J31">
        <v>0.4</v>
      </c>
      <c r="K31">
        <v>5.4</v>
      </c>
      <c r="L31" s="1">
        <v>0.97916666666666663</v>
      </c>
      <c r="M31" t="s">
        <v>16</v>
      </c>
    </row>
    <row r="32" spans="1:13" x14ac:dyDescent="0.25">
      <c r="A32">
        <v>21</v>
      </c>
      <c r="B32">
        <v>8.1</v>
      </c>
      <c r="C32">
        <v>13.1</v>
      </c>
      <c r="D32" s="1">
        <v>0.66666666666666663</v>
      </c>
      <c r="E32">
        <v>3.5</v>
      </c>
      <c r="F32" s="1">
        <v>0.27083333333333331</v>
      </c>
      <c r="G32">
        <v>10.199999999999999</v>
      </c>
      <c r="H32">
        <v>0</v>
      </c>
      <c r="I32">
        <v>0</v>
      </c>
      <c r="J32">
        <v>1.4</v>
      </c>
      <c r="K32">
        <v>8.9</v>
      </c>
      <c r="L32" s="1">
        <v>0.66666666666666663</v>
      </c>
      <c r="M32" t="s">
        <v>16</v>
      </c>
    </row>
    <row r="33" spans="1:13" x14ac:dyDescent="0.25">
      <c r="A33">
        <v>22</v>
      </c>
      <c r="B33">
        <v>9.9</v>
      </c>
      <c r="C33">
        <v>16.5</v>
      </c>
      <c r="D33" s="1">
        <v>0.6875</v>
      </c>
      <c r="E33">
        <v>3.8</v>
      </c>
      <c r="F33" s="1">
        <v>0.20833333333333334</v>
      </c>
      <c r="G33">
        <v>8.4</v>
      </c>
      <c r="H33">
        <v>0</v>
      </c>
      <c r="I33">
        <v>0</v>
      </c>
      <c r="J33">
        <v>1.3</v>
      </c>
      <c r="K33">
        <v>8.9</v>
      </c>
      <c r="L33" s="1">
        <v>0.54166666666666663</v>
      </c>
      <c r="M33" t="s">
        <v>16</v>
      </c>
    </row>
    <row r="34" spans="1:13" x14ac:dyDescent="0.25">
      <c r="A34">
        <v>23</v>
      </c>
      <c r="B34">
        <v>10.9</v>
      </c>
      <c r="C34">
        <v>17.8</v>
      </c>
      <c r="D34" s="1">
        <v>0.625</v>
      </c>
      <c r="E34">
        <v>2.9</v>
      </c>
      <c r="F34" s="1">
        <v>0.27083333333333331</v>
      </c>
      <c r="G34">
        <v>7.4</v>
      </c>
      <c r="H34">
        <v>0</v>
      </c>
      <c r="I34">
        <v>0</v>
      </c>
      <c r="J34">
        <v>0.8</v>
      </c>
      <c r="K34">
        <v>6.3</v>
      </c>
      <c r="L34" s="1">
        <v>0.54166666666666663</v>
      </c>
      <c r="M34" t="s">
        <v>16</v>
      </c>
    </row>
    <row r="35" spans="1:13" x14ac:dyDescent="0.25">
      <c r="A35">
        <v>24</v>
      </c>
      <c r="B35">
        <v>10.7</v>
      </c>
      <c r="C35">
        <v>19.100000000000001</v>
      </c>
      <c r="D35" s="1">
        <v>0.6875</v>
      </c>
      <c r="E35">
        <v>2.2999999999999998</v>
      </c>
      <c r="F35" s="1">
        <v>0.27083333333333331</v>
      </c>
      <c r="G35">
        <v>7.7</v>
      </c>
      <c r="H35">
        <v>0.1</v>
      </c>
      <c r="I35">
        <v>0</v>
      </c>
      <c r="J35">
        <v>0.4</v>
      </c>
      <c r="K35">
        <v>4.5</v>
      </c>
      <c r="L35" s="1">
        <v>0.60416666666666663</v>
      </c>
      <c r="M35" t="s">
        <v>16</v>
      </c>
    </row>
    <row r="36" spans="1:13" x14ac:dyDescent="0.25">
      <c r="A36">
        <v>25</v>
      </c>
      <c r="B36">
        <v>12.7</v>
      </c>
      <c r="C36">
        <v>21.1</v>
      </c>
      <c r="D36" s="1">
        <v>0.75</v>
      </c>
      <c r="E36">
        <v>3.9</v>
      </c>
      <c r="F36" s="1">
        <v>0.25</v>
      </c>
      <c r="G36">
        <v>6</v>
      </c>
      <c r="H36">
        <v>0.4</v>
      </c>
      <c r="I36">
        <v>0</v>
      </c>
      <c r="J36">
        <v>0.1</v>
      </c>
      <c r="K36">
        <v>3.6</v>
      </c>
      <c r="L36" s="1">
        <v>0.60416666666666663</v>
      </c>
      <c r="M36" t="s">
        <v>42</v>
      </c>
    </row>
    <row r="37" spans="1:13" x14ac:dyDescent="0.25">
      <c r="A37">
        <v>26</v>
      </c>
      <c r="B37">
        <v>12.6</v>
      </c>
      <c r="C37">
        <v>18.7</v>
      </c>
      <c r="D37" s="1">
        <v>0.70833333333333337</v>
      </c>
      <c r="E37">
        <v>4.5999999999999996</v>
      </c>
      <c r="F37" s="1">
        <v>0.29166666666666669</v>
      </c>
      <c r="G37">
        <v>5.7</v>
      </c>
      <c r="H37">
        <v>0</v>
      </c>
      <c r="I37">
        <v>0</v>
      </c>
      <c r="J37">
        <v>0.2</v>
      </c>
      <c r="K37">
        <v>4</v>
      </c>
      <c r="L37" s="1">
        <v>0.5625</v>
      </c>
      <c r="M37" t="s">
        <v>42</v>
      </c>
    </row>
    <row r="38" spans="1:13" x14ac:dyDescent="0.25">
      <c r="A38">
        <v>27</v>
      </c>
      <c r="B38">
        <v>13.7</v>
      </c>
      <c r="C38">
        <v>18.8</v>
      </c>
      <c r="D38" s="1">
        <v>0.66666666666666663</v>
      </c>
      <c r="E38">
        <v>7.8</v>
      </c>
      <c r="F38" s="1">
        <v>0.20833333333333334</v>
      </c>
      <c r="G38">
        <v>4.7</v>
      </c>
      <c r="H38">
        <v>0</v>
      </c>
      <c r="I38">
        <v>0</v>
      </c>
      <c r="J38">
        <v>0.5</v>
      </c>
      <c r="K38">
        <v>6.3</v>
      </c>
      <c r="L38" s="1">
        <v>0.8125</v>
      </c>
      <c r="M38" t="s">
        <v>16</v>
      </c>
    </row>
    <row r="39" spans="1:13" x14ac:dyDescent="0.25">
      <c r="A39">
        <v>28</v>
      </c>
      <c r="B39">
        <v>8.9</v>
      </c>
      <c r="C39">
        <v>11.8</v>
      </c>
      <c r="D39" s="1">
        <v>0.77083333333333337</v>
      </c>
      <c r="E39">
        <v>7</v>
      </c>
      <c r="F39" s="1">
        <v>0</v>
      </c>
      <c r="G39">
        <v>9.4</v>
      </c>
      <c r="H39">
        <v>0</v>
      </c>
      <c r="I39">
        <v>0</v>
      </c>
      <c r="J39">
        <v>1.8</v>
      </c>
      <c r="K39">
        <v>9.4</v>
      </c>
      <c r="L39" s="1">
        <v>0.58333333333333337</v>
      </c>
      <c r="M39" t="s">
        <v>16</v>
      </c>
    </row>
    <row r="40" spans="1:13" x14ac:dyDescent="0.25">
      <c r="A40">
        <v>29</v>
      </c>
      <c r="B40">
        <v>11.3</v>
      </c>
      <c r="C40">
        <v>18.3</v>
      </c>
      <c r="D40" s="1">
        <v>0.625</v>
      </c>
      <c r="E40">
        <v>4.5999999999999996</v>
      </c>
      <c r="F40" s="1">
        <v>0.25</v>
      </c>
      <c r="G40">
        <v>7</v>
      </c>
      <c r="H40">
        <v>0</v>
      </c>
      <c r="I40">
        <v>0</v>
      </c>
      <c r="J40">
        <v>1.9</v>
      </c>
      <c r="K40">
        <v>8.9</v>
      </c>
      <c r="L40" s="1">
        <v>0.75</v>
      </c>
      <c r="M40" t="s">
        <v>16</v>
      </c>
    </row>
    <row r="41" spans="1:13" x14ac:dyDescent="0.25">
      <c r="A41">
        <v>30</v>
      </c>
      <c r="B41">
        <v>14.5</v>
      </c>
      <c r="C41">
        <v>21.7</v>
      </c>
      <c r="D41" s="1">
        <v>0.6875</v>
      </c>
      <c r="E41">
        <v>7.2</v>
      </c>
      <c r="F41" s="1">
        <v>0.22916666666666666</v>
      </c>
      <c r="G41">
        <v>4.5</v>
      </c>
      <c r="H41">
        <v>0.7</v>
      </c>
      <c r="I41">
        <v>0</v>
      </c>
      <c r="J41">
        <v>1</v>
      </c>
      <c r="K41">
        <v>7.6</v>
      </c>
      <c r="L41" s="1">
        <v>0.54166666666666663</v>
      </c>
      <c r="M41" t="s">
        <v>42</v>
      </c>
    </row>
    <row r="42" spans="1:13" x14ac:dyDescent="0.25">
      <c r="A42" t="s">
        <v>46</v>
      </c>
    </row>
    <row r="43" spans="1:13" x14ac:dyDescent="0.25">
      <c r="B43">
        <v>9.9</v>
      </c>
      <c r="C43">
        <v>23.2</v>
      </c>
      <c r="D43">
        <v>8</v>
      </c>
      <c r="E43">
        <v>1.1000000000000001</v>
      </c>
      <c r="F43">
        <v>6</v>
      </c>
      <c r="G43">
        <v>253.1</v>
      </c>
      <c r="H43">
        <v>2.5</v>
      </c>
      <c r="I43">
        <v>39.799999999999997</v>
      </c>
      <c r="J43">
        <v>0.7</v>
      </c>
      <c r="K43">
        <v>11.6</v>
      </c>
      <c r="L43">
        <v>4</v>
      </c>
      <c r="M43" t="s">
        <v>42</v>
      </c>
    </row>
    <row r="46" spans="1:13" s="2" customFormat="1" x14ac:dyDescent="0.25">
      <c r="B46" s="2">
        <f>AVERAGE(B12:B41)</f>
        <v>9.94</v>
      </c>
      <c r="C46" s="2">
        <f>AVERAGE(C12:C41)</f>
        <v>15.07666666666667</v>
      </c>
      <c r="E46" s="2">
        <f>AVERAGE(E12:E41)</f>
        <v>4.6833333333333327</v>
      </c>
      <c r="I46" s="2">
        <f>SUM(I12:I41)</f>
        <v>39.800000000000004</v>
      </c>
    </row>
    <row r="48" spans="1:13" x14ac:dyDescent="0.25">
      <c r="A48" t="s">
        <v>47</v>
      </c>
      <c r="B48" t="s">
        <v>48</v>
      </c>
      <c r="C48" t="s">
        <v>49</v>
      </c>
      <c r="D48">
        <v>0</v>
      </c>
    </row>
    <row r="49" spans="1:15" s="2" customFormat="1" x14ac:dyDescent="0.25">
      <c r="A49" t="s">
        <v>47</v>
      </c>
      <c r="B49" t="s">
        <v>50</v>
      </c>
      <c r="C49" t="s">
        <v>51</v>
      </c>
      <c r="D49">
        <v>0</v>
      </c>
      <c r="E49"/>
      <c r="F49"/>
      <c r="G49"/>
      <c r="H49"/>
      <c r="I49"/>
      <c r="J49"/>
      <c r="K49"/>
      <c r="L49"/>
      <c r="M49"/>
      <c r="N49"/>
      <c r="O49"/>
    </row>
    <row r="50" spans="1:15" x14ac:dyDescent="0.25">
      <c r="A50" t="s">
        <v>52</v>
      </c>
      <c r="B50" t="s">
        <v>50</v>
      </c>
      <c r="C50" t="s">
        <v>51</v>
      </c>
      <c r="D50">
        <v>0</v>
      </c>
    </row>
    <row r="51" spans="1:15" x14ac:dyDescent="0.25">
      <c r="A51" t="s">
        <v>52</v>
      </c>
      <c r="B51" t="s">
        <v>50</v>
      </c>
      <c r="C51" t="s">
        <v>53</v>
      </c>
      <c r="D51">
        <v>0</v>
      </c>
    </row>
    <row r="52" spans="1:15" x14ac:dyDescent="0.25">
      <c r="A52" t="s">
        <v>47</v>
      </c>
      <c r="B52" t="s">
        <v>54</v>
      </c>
      <c r="C52">
        <v>15.39</v>
      </c>
      <c r="D52" t="s">
        <v>55</v>
      </c>
      <c r="E52" s="3">
        <v>46127</v>
      </c>
    </row>
    <row r="53" spans="1:15" x14ac:dyDescent="0.25">
      <c r="A53" t="s">
        <v>56</v>
      </c>
      <c r="B53" t="s">
        <v>57</v>
      </c>
      <c r="C53" t="s">
        <v>54</v>
      </c>
      <c r="D53">
        <v>10</v>
      </c>
      <c r="E53" t="s">
        <v>58</v>
      </c>
      <c r="F53">
        <v>0.2</v>
      </c>
      <c r="G53" t="s">
        <v>59</v>
      </c>
      <c r="H53">
        <v>4</v>
      </c>
      <c r="I53" t="s">
        <v>58</v>
      </c>
      <c r="J53">
        <v>2</v>
      </c>
      <c r="K53" t="s">
        <v>59</v>
      </c>
      <c r="L53">
        <v>0</v>
      </c>
      <c r="M53" t="s">
        <v>58</v>
      </c>
      <c r="N53">
        <v>20</v>
      </c>
      <c r="O53" t="s">
        <v>59</v>
      </c>
    </row>
    <row r="54" spans="1:15" x14ac:dyDescent="0.25">
      <c r="A54" t="s">
        <v>60</v>
      </c>
      <c r="B54" t="s">
        <v>61</v>
      </c>
      <c r="C54">
        <v>18.3</v>
      </c>
      <c r="D54" t="s">
        <v>62</v>
      </c>
      <c r="E54" t="s">
        <v>61</v>
      </c>
      <c r="F54">
        <v>18.3</v>
      </c>
      <c r="G54" t="s">
        <v>63</v>
      </c>
      <c r="H54" t="s">
        <v>64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54"/>
  <sheetViews>
    <sheetView topLeftCell="A26" workbookViewId="0">
      <selection activeCell="A45" sqref="A45:XFD46"/>
    </sheetView>
  </sheetViews>
  <sheetFormatPr defaultRowHeight="15" x14ac:dyDescent="0.25"/>
  <cols>
    <col min="14" max="14" width="3" bestFit="1" customWidth="1"/>
    <col min="15" max="15" width="5.140625" bestFit="1" customWidth="1"/>
    <col min="16" max="16" width="5" bestFit="1" customWidth="1"/>
    <col min="17" max="17" width="3" bestFit="1" customWidth="1"/>
  </cols>
  <sheetData>
    <row r="1" spans="1:17" x14ac:dyDescent="0.25">
      <c r="B1" t="s">
        <v>0</v>
      </c>
      <c r="C1" t="s">
        <v>1</v>
      </c>
      <c r="D1" t="s">
        <v>2</v>
      </c>
      <c r="E1" t="s">
        <v>3</v>
      </c>
      <c r="F1" t="s">
        <v>91</v>
      </c>
      <c r="G1">
        <v>2026</v>
      </c>
    </row>
    <row r="3" spans="1:17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</row>
    <row r="4" spans="1:17" x14ac:dyDescent="0.25">
      <c r="A4" t="s">
        <v>10</v>
      </c>
      <c r="B4">
        <v>210</v>
      </c>
      <c r="C4" t="s">
        <v>11</v>
      </c>
      <c r="D4" t="s">
        <v>12</v>
      </c>
      <c r="E4" t="s">
        <v>13</v>
      </c>
      <c r="F4" t="s">
        <v>14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  <c r="L4" t="s">
        <v>15</v>
      </c>
      <c r="M4" t="s">
        <v>20</v>
      </c>
    </row>
    <row r="6" spans="1:17" x14ac:dyDescent="0.25">
      <c r="B6" t="s">
        <v>21</v>
      </c>
      <c r="C6" t="s">
        <v>22</v>
      </c>
      <c r="D6" t="s">
        <v>23</v>
      </c>
      <c r="E6" t="s">
        <v>24</v>
      </c>
      <c r="F6" t="s">
        <v>25</v>
      </c>
      <c r="G6" t="s">
        <v>26</v>
      </c>
      <c r="H6" t="s">
        <v>27</v>
      </c>
    </row>
    <row r="8" spans="1:17" x14ac:dyDescent="0.25">
      <c r="B8" t="s">
        <v>28</v>
      </c>
      <c r="C8" t="s">
        <v>29</v>
      </c>
      <c r="D8" t="s">
        <v>30</v>
      </c>
    </row>
    <row r="9" spans="1:17" x14ac:dyDescent="0.25">
      <c r="B9" t="s">
        <v>31</v>
      </c>
      <c r="C9" t="s">
        <v>32</v>
      </c>
      <c r="D9" t="s">
        <v>32</v>
      </c>
      <c r="E9" t="s">
        <v>25</v>
      </c>
      <c r="F9" t="s">
        <v>33</v>
      </c>
    </row>
    <row r="10" spans="1:17" x14ac:dyDescent="0.25">
      <c r="A10" t="s">
        <v>34</v>
      </c>
      <c r="B10" t="s">
        <v>35</v>
      </c>
      <c r="C10" t="s">
        <v>36</v>
      </c>
      <c r="D10" t="s">
        <v>37</v>
      </c>
      <c r="E10" t="s">
        <v>38</v>
      </c>
      <c r="F10" t="s">
        <v>37</v>
      </c>
      <c r="G10" t="s">
        <v>39</v>
      </c>
      <c r="H10" t="s">
        <v>39</v>
      </c>
      <c r="I10" t="s">
        <v>23</v>
      </c>
      <c r="J10" t="s">
        <v>26</v>
      </c>
      <c r="K10" t="s">
        <v>36</v>
      </c>
      <c r="L10" t="s">
        <v>37</v>
      </c>
      <c r="M10" t="s">
        <v>40</v>
      </c>
    </row>
    <row r="11" spans="1:17" x14ac:dyDescent="0.25">
      <c r="A11" t="s">
        <v>41</v>
      </c>
    </row>
    <row r="12" spans="1:17" x14ac:dyDescent="0.25">
      <c r="A12">
        <v>1</v>
      </c>
      <c r="B12">
        <v>12.9</v>
      </c>
      <c r="C12">
        <v>18.399999999999999</v>
      </c>
      <c r="D12" s="1">
        <v>0.52083333333333337</v>
      </c>
      <c r="E12">
        <v>8.3000000000000007</v>
      </c>
      <c r="F12" s="1">
        <v>0.97916666666666663</v>
      </c>
      <c r="G12">
        <v>5.4</v>
      </c>
      <c r="H12">
        <v>0</v>
      </c>
      <c r="I12">
        <v>2.4</v>
      </c>
      <c r="J12">
        <v>0</v>
      </c>
      <c r="K12">
        <v>2.7</v>
      </c>
      <c r="L12" s="1">
        <v>2.0833333333333332E-2</v>
      </c>
      <c r="M12" t="s">
        <v>42</v>
      </c>
      <c r="N12">
        <v>1</v>
      </c>
      <c r="O12">
        <v>18.399999999999999</v>
      </c>
      <c r="P12">
        <v>17.5</v>
      </c>
      <c r="Q12">
        <v>26</v>
      </c>
    </row>
    <row r="13" spans="1:17" x14ac:dyDescent="0.25">
      <c r="A13">
        <v>2</v>
      </c>
      <c r="B13">
        <v>10.9</v>
      </c>
      <c r="C13">
        <v>16.7</v>
      </c>
      <c r="D13" s="1">
        <v>0.5625</v>
      </c>
      <c r="E13">
        <v>5.6</v>
      </c>
      <c r="F13" s="1">
        <v>0.27083333333333331</v>
      </c>
      <c r="G13">
        <v>7.3</v>
      </c>
      <c r="H13">
        <v>0</v>
      </c>
      <c r="I13">
        <v>20.399999999999999</v>
      </c>
      <c r="J13">
        <v>0</v>
      </c>
      <c r="K13">
        <v>3.1</v>
      </c>
      <c r="L13" s="1">
        <v>0.875</v>
      </c>
      <c r="M13" t="s">
        <v>42</v>
      </c>
      <c r="N13">
        <v>2</v>
      </c>
      <c r="O13">
        <v>16.7</v>
      </c>
      <c r="P13">
        <v>17.5</v>
      </c>
      <c r="Q13">
        <v>26</v>
      </c>
    </row>
    <row r="14" spans="1:17" x14ac:dyDescent="0.25">
      <c r="A14">
        <v>3</v>
      </c>
      <c r="B14">
        <v>11.8</v>
      </c>
      <c r="C14">
        <v>17.100000000000001</v>
      </c>
      <c r="D14" s="1">
        <v>0.58333333333333337</v>
      </c>
      <c r="E14">
        <v>7.9</v>
      </c>
      <c r="F14" s="1">
        <v>0.20833333333333334</v>
      </c>
      <c r="G14">
        <v>6.5</v>
      </c>
      <c r="H14">
        <v>0</v>
      </c>
      <c r="I14">
        <v>3.4</v>
      </c>
      <c r="J14">
        <v>0.1</v>
      </c>
      <c r="K14">
        <v>4</v>
      </c>
      <c r="L14" s="1">
        <v>0.60416666666666663</v>
      </c>
      <c r="M14" t="s">
        <v>16</v>
      </c>
      <c r="N14">
        <v>3</v>
      </c>
      <c r="O14">
        <v>17.100000000000001</v>
      </c>
      <c r="P14">
        <v>17.5</v>
      </c>
      <c r="Q14">
        <v>26</v>
      </c>
    </row>
    <row r="15" spans="1:17" x14ac:dyDescent="0.25">
      <c r="A15">
        <v>4</v>
      </c>
      <c r="B15">
        <v>11.4</v>
      </c>
      <c r="C15">
        <v>15.1</v>
      </c>
      <c r="D15" s="1">
        <v>0.6875</v>
      </c>
      <c r="E15">
        <v>8.6</v>
      </c>
      <c r="F15" s="1">
        <v>0</v>
      </c>
      <c r="G15">
        <v>6.9</v>
      </c>
      <c r="H15">
        <v>0</v>
      </c>
      <c r="I15">
        <v>0</v>
      </c>
      <c r="J15">
        <v>0.5</v>
      </c>
      <c r="K15">
        <v>3.6</v>
      </c>
      <c r="L15" s="1">
        <v>0.58333333333333337</v>
      </c>
      <c r="M15" t="s">
        <v>16</v>
      </c>
      <c r="N15">
        <v>4</v>
      </c>
      <c r="O15">
        <v>15.1</v>
      </c>
      <c r="P15">
        <v>17.5</v>
      </c>
      <c r="Q15">
        <v>26</v>
      </c>
    </row>
    <row r="16" spans="1:17" x14ac:dyDescent="0.25">
      <c r="A16">
        <v>5</v>
      </c>
      <c r="B16">
        <v>10.199999999999999</v>
      </c>
      <c r="C16">
        <v>13.8</v>
      </c>
      <c r="D16" s="1">
        <v>0.625</v>
      </c>
      <c r="E16">
        <v>7.7</v>
      </c>
      <c r="F16" s="1">
        <v>0.14583333333333334</v>
      </c>
      <c r="G16">
        <v>8.1</v>
      </c>
      <c r="H16">
        <v>0</v>
      </c>
      <c r="I16">
        <v>0</v>
      </c>
      <c r="J16">
        <v>0.6</v>
      </c>
      <c r="K16">
        <v>6.3</v>
      </c>
      <c r="L16" s="1">
        <v>0.5</v>
      </c>
      <c r="M16" t="s">
        <v>16</v>
      </c>
      <c r="N16">
        <v>5</v>
      </c>
      <c r="O16">
        <v>13.8</v>
      </c>
      <c r="P16">
        <v>17.5</v>
      </c>
      <c r="Q16">
        <v>26</v>
      </c>
    </row>
    <row r="17" spans="1:17" x14ac:dyDescent="0.25">
      <c r="A17">
        <v>6</v>
      </c>
      <c r="B17">
        <v>9.6999999999999993</v>
      </c>
      <c r="C17">
        <v>14.8</v>
      </c>
      <c r="D17" s="1">
        <v>0.6875</v>
      </c>
      <c r="E17">
        <v>6.3</v>
      </c>
      <c r="F17" s="1">
        <v>0.29166666666666669</v>
      </c>
      <c r="G17">
        <v>8.6</v>
      </c>
      <c r="H17">
        <v>0</v>
      </c>
      <c r="I17">
        <v>0</v>
      </c>
      <c r="J17">
        <v>0.6</v>
      </c>
      <c r="K17">
        <v>4.9000000000000004</v>
      </c>
      <c r="L17" s="1">
        <v>0.58333333333333337</v>
      </c>
      <c r="M17" t="s">
        <v>16</v>
      </c>
      <c r="N17">
        <v>6</v>
      </c>
      <c r="O17">
        <v>14.8</v>
      </c>
      <c r="P17">
        <v>17.5</v>
      </c>
      <c r="Q17">
        <v>26</v>
      </c>
    </row>
    <row r="18" spans="1:17" x14ac:dyDescent="0.25">
      <c r="A18">
        <v>7</v>
      </c>
      <c r="B18">
        <v>9.9</v>
      </c>
      <c r="C18">
        <v>15</v>
      </c>
      <c r="D18" s="1">
        <v>0.52083333333333337</v>
      </c>
      <c r="E18">
        <v>6</v>
      </c>
      <c r="F18" s="1">
        <v>0.27083333333333331</v>
      </c>
      <c r="G18">
        <v>8.4</v>
      </c>
      <c r="H18">
        <v>0</v>
      </c>
      <c r="I18">
        <v>0</v>
      </c>
      <c r="J18">
        <v>0.3</v>
      </c>
      <c r="K18">
        <v>4.5</v>
      </c>
      <c r="L18" s="1">
        <v>0.52083333333333337</v>
      </c>
      <c r="M18" t="s">
        <v>42</v>
      </c>
      <c r="N18">
        <v>7</v>
      </c>
      <c r="O18">
        <v>15</v>
      </c>
      <c r="P18">
        <v>17.5</v>
      </c>
      <c r="Q18">
        <v>26</v>
      </c>
    </row>
    <row r="19" spans="1:17" x14ac:dyDescent="0.25">
      <c r="A19">
        <v>8</v>
      </c>
      <c r="B19">
        <v>11.7</v>
      </c>
      <c r="C19">
        <v>17.100000000000001</v>
      </c>
      <c r="D19" s="1">
        <v>0.64583333333333337</v>
      </c>
      <c r="E19">
        <v>7.4</v>
      </c>
      <c r="F19" s="1">
        <v>0.27083333333333331</v>
      </c>
      <c r="G19">
        <v>6.6</v>
      </c>
      <c r="H19">
        <v>0</v>
      </c>
      <c r="I19">
        <v>5.2</v>
      </c>
      <c r="J19">
        <v>0.1</v>
      </c>
      <c r="K19">
        <v>3.6</v>
      </c>
      <c r="L19" s="1">
        <v>0.79166666666666663</v>
      </c>
      <c r="M19" t="s">
        <v>42</v>
      </c>
      <c r="N19">
        <v>8</v>
      </c>
      <c r="O19">
        <v>17.100000000000001</v>
      </c>
      <c r="P19">
        <v>17.5</v>
      </c>
      <c r="Q19">
        <v>26</v>
      </c>
    </row>
    <row r="20" spans="1:17" x14ac:dyDescent="0.25">
      <c r="A20">
        <v>9</v>
      </c>
      <c r="B20">
        <v>12.7</v>
      </c>
      <c r="C20">
        <v>18.2</v>
      </c>
      <c r="D20" s="1">
        <v>0.66666666666666663</v>
      </c>
      <c r="E20">
        <v>6.7</v>
      </c>
      <c r="F20" s="1">
        <v>0.22916666666666666</v>
      </c>
      <c r="G20">
        <v>5.6</v>
      </c>
      <c r="H20">
        <v>0</v>
      </c>
      <c r="I20">
        <v>0.2</v>
      </c>
      <c r="J20">
        <v>0.7</v>
      </c>
      <c r="K20">
        <v>6.3</v>
      </c>
      <c r="L20" s="1">
        <v>0.8125</v>
      </c>
      <c r="M20" t="s">
        <v>16</v>
      </c>
      <c r="N20">
        <v>9</v>
      </c>
      <c r="O20">
        <v>18.2</v>
      </c>
      <c r="P20">
        <v>17.5</v>
      </c>
      <c r="Q20">
        <v>26</v>
      </c>
    </row>
    <row r="21" spans="1:17" x14ac:dyDescent="0.25">
      <c r="A21">
        <v>10</v>
      </c>
      <c r="B21">
        <v>9.3000000000000007</v>
      </c>
      <c r="C21">
        <v>12.9</v>
      </c>
      <c r="D21" s="1">
        <v>0.6875</v>
      </c>
      <c r="E21">
        <v>6.6</v>
      </c>
      <c r="F21" s="1">
        <v>0.95833333333333337</v>
      </c>
      <c r="G21">
        <v>9</v>
      </c>
      <c r="H21">
        <v>0</v>
      </c>
      <c r="I21">
        <v>0</v>
      </c>
      <c r="J21">
        <v>1.3</v>
      </c>
      <c r="K21">
        <v>6.7</v>
      </c>
      <c r="L21" s="1">
        <v>0.35416666666666669</v>
      </c>
      <c r="M21" t="s">
        <v>16</v>
      </c>
      <c r="N21">
        <v>10</v>
      </c>
      <c r="O21">
        <v>12.9</v>
      </c>
      <c r="P21">
        <v>17.5</v>
      </c>
      <c r="Q21">
        <v>26</v>
      </c>
    </row>
    <row r="22" spans="1:17" x14ac:dyDescent="0.25">
      <c r="A22">
        <v>11</v>
      </c>
      <c r="B22">
        <v>8.1</v>
      </c>
      <c r="C22">
        <v>13.7</v>
      </c>
      <c r="D22" s="1">
        <v>0.5</v>
      </c>
      <c r="E22">
        <v>2.8</v>
      </c>
      <c r="F22" s="1">
        <v>0.125</v>
      </c>
      <c r="G22">
        <v>10.199999999999999</v>
      </c>
      <c r="H22">
        <v>0</v>
      </c>
      <c r="I22">
        <v>0</v>
      </c>
      <c r="J22">
        <v>0.4</v>
      </c>
      <c r="K22">
        <v>7.2</v>
      </c>
      <c r="L22" s="1">
        <v>0.5625</v>
      </c>
      <c r="M22" t="s">
        <v>16</v>
      </c>
      <c r="N22">
        <v>11</v>
      </c>
      <c r="O22">
        <v>13.7</v>
      </c>
      <c r="P22">
        <v>17.5</v>
      </c>
      <c r="Q22">
        <v>26</v>
      </c>
    </row>
    <row r="23" spans="1:17" x14ac:dyDescent="0.25">
      <c r="A23">
        <v>12</v>
      </c>
      <c r="B23">
        <v>8.8000000000000007</v>
      </c>
      <c r="C23">
        <v>14.7</v>
      </c>
      <c r="D23" s="1">
        <v>0.5</v>
      </c>
      <c r="E23">
        <v>1.8</v>
      </c>
      <c r="F23" s="1">
        <v>0.1875</v>
      </c>
      <c r="G23">
        <v>9.5</v>
      </c>
      <c r="H23">
        <v>0</v>
      </c>
      <c r="I23">
        <v>0</v>
      </c>
      <c r="J23">
        <v>0.3</v>
      </c>
      <c r="K23">
        <v>5.4</v>
      </c>
      <c r="L23" s="1">
        <v>0.6875</v>
      </c>
      <c r="M23" t="s">
        <v>20</v>
      </c>
      <c r="N23">
        <v>12</v>
      </c>
      <c r="O23">
        <v>14.7</v>
      </c>
      <c r="P23">
        <v>17.5</v>
      </c>
      <c r="Q23">
        <v>26</v>
      </c>
    </row>
    <row r="24" spans="1:17" x14ac:dyDescent="0.25">
      <c r="A24">
        <v>13</v>
      </c>
      <c r="B24">
        <v>9.1999999999999993</v>
      </c>
      <c r="C24">
        <v>12.9</v>
      </c>
      <c r="D24" s="1">
        <v>0.60416666666666663</v>
      </c>
      <c r="E24">
        <v>5.8</v>
      </c>
      <c r="F24" s="1">
        <v>0</v>
      </c>
      <c r="G24">
        <v>9.1</v>
      </c>
      <c r="H24">
        <v>0</v>
      </c>
      <c r="I24">
        <v>0</v>
      </c>
      <c r="J24">
        <v>0.6</v>
      </c>
      <c r="K24">
        <v>6.7</v>
      </c>
      <c r="L24" s="1">
        <v>0.79166666666666663</v>
      </c>
      <c r="M24" t="s">
        <v>44</v>
      </c>
      <c r="N24">
        <v>13</v>
      </c>
      <c r="O24">
        <v>12.9</v>
      </c>
      <c r="P24">
        <v>17.5</v>
      </c>
      <c r="Q24">
        <v>26</v>
      </c>
    </row>
    <row r="25" spans="1:17" x14ac:dyDescent="0.25">
      <c r="A25">
        <v>14</v>
      </c>
      <c r="B25">
        <v>7.9</v>
      </c>
      <c r="C25">
        <v>12.8</v>
      </c>
      <c r="D25" s="1">
        <v>0.64583333333333337</v>
      </c>
      <c r="E25">
        <v>4.3</v>
      </c>
      <c r="F25" s="1">
        <v>6.25E-2</v>
      </c>
      <c r="G25">
        <v>10.3</v>
      </c>
      <c r="H25">
        <v>0</v>
      </c>
      <c r="I25">
        <v>1</v>
      </c>
      <c r="J25">
        <v>0.4</v>
      </c>
      <c r="K25">
        <v>5.8</v>
      </c>
      <c r="L25" s="1">
        <v>0.6875</v>
      </c>
      <c r="M25" t="s">
        <v>138</v>
      </c>
      <c r="N25">
        <v>14</v>
      </c>
      <c r="O25">
        <v>12.8</v>
      </c>
      <c r="P25">
        <v>17.5</v>
      </c>
      <c r="Q25">
        <v>26</v>
      </c>
    </row>
    <row r="26" spans="1:17" x14ac:dyDescent="0.25">
      <c r="A26">
        <v>15</v>
      </c>
      <c r="B26">
        <v>8.1999999999999993</v>
      </c>
      <c r="C26">
        <v>13.1</v>
      </c>
      <c r="D26" s="1">
        <v>0.66666666666666663</v>
      </c>
      <c r="E26">
        <v>3.4</v>
      </c>
      <c r="F26" s="1">
        <v>0.20833333333333334</v>
      </c>
      <c r="G26">
        <v>10.1</v>
      </c>
      <c r="H26">
        <v>0</v>
      </c>
      <c r="I26">
        <v>1.2</v>
      </c>
      <c r="J26">
        <v>0.3</v>
      </c>
      <c r="K26">
        <v>5.4</v>
      </c>
      <c r="L26" s="1">
        <v>0.60416666666666663</v>
      </c>
      <c r="M26" t="s">
        <v>16</v>
      </c>
      <c r="N26">
        <v>15</v>
      </c>
      <c r="O26">
        <v>13.1</v>
      </c>
      <c r="P26">
        <v>17.5</v>
      </c>
      <c r="Q26">
        <v>26</v>
      </c>
    </row>
    <row r="27" spans="1:17" x14ac:dyDescent="0.25">
      <c r="A27">
        <v>16</v>
      </c>
      <c r="B27">
        <v>9.3000000000000007</v>
      </c>
      <c r="C27">
        <v>13.6</v>
      </c>
      <c r="D27" s="1">
        <v>0.5</v>
      </c>
      <c r="E27">
        <v>4.7</v>
      </c>
      <c r="F27" s="1">
        <v>0.16666666666666666</v>
      </c>
      <c r="G27">
        <v>9</v>
      </c>
      <c r="H27">
        <v>0</v>
      </c>
      <c r="I27">
        <v>1.2</v>
      </c>
      <c r="J27">
        <v>0.2</v>
      </c>
      <c r="K27">
        <v>3.6</v>
      </c>
      <c r="L27" s="1">
        <v>0.85416666666666663</v>
      </c>
      <c r="M27" t="s">
        <v>42</v>
      </c>
      <c r="N27">
        <v>16</v>
      </c>
      <c r="O27">
        <v>13.6</v>
      </c>
      <c r="P27">
        <v>17.5</v>
      </c>
      <c r="Q27">
        <v>26</v>
      </c>
    </row>
    <row r="28" spans="1:17" x14ac:dyDescent="0.25">
      <c r="A28">
        <v>17</v>
      </c>
      <c r="B28">
        <v>9.1999999999999993</v>
      </c>
      <c r="C28">
        <v>13.6</v>
      </c>
      <c r="D28" s="1">
        <v>0.72916666666666663</v>
      </c>
      <c r="E28">
        <v>5.2</v>
      </c>
      <c r="F28" s="1">
        <v>0.16666666666666666</v>
      </c>
      <c r="G28">
        <v>9.1</v>
      </c>
      <c r="H28">
        <v>0</v>
      </c>
      <c r="I28">
        <v>2</v>
      </c>
      <c r="J28">
        <v>0.1</v>
      </c>
      <c r="K28">
        <v>4.5</v>
      </c>
      <c r="L28" s="1">
        <v>0.83333333333333337</v>
      </c>
      <c r="M28" t="s">
        <v>42</v>
      </c>
      <c r="N28">
        <v>17</v>
      </c>
      <c r="O28">
        <v>13.6</v>
      </c>
      <c r="P28">
        <v>17.5</v>
      </c>
      <c r="Q28">
        <v>26</v>
      </c>
    </row>
    <row r="29" spans="1:17" x14ac:dyDescent="0.25">
      <c r="A29">
        <v>18</v>
      </c>
      <c r="B29">
        <v>8.8000000000000007</v>
      </c>
      <c r="C29">
        <v>11.6</v>
      </c>
      <c r="D29" s="1">
        <v>0.6875</v>
      </c>
      <c r="E29">
        <v>6</v>
      </c>
      <c r="F29" s="1">
        <v>0.22916666666666666</v>
      </c>
      <c r="G29">
        <v>9.5</v>
      </c>
      <c r="H29">
        <v>0</v>
      </c>
      <c r="I29">
        <v>11.4</v>
      </c>
      <c r="J29">
        <v>0.6</v>
      </c>
      <c r="K29">
        <v>5.4</v>
      </c>
      <c r="L29" s="1">
        <v>0.8125</v>
      </c>
      <c r="M29" t="s">
        <v>42</v>
      </c>
      <c r="N29">
        <v>18</v>
      </c>
      <c r="O29">
        <v>11.6</v>
      </c>
      <c r="P29">
        <v>17.5</v>
      </c>
      <c r="Q29">
        <v>26</v>
      </c>
    </row>
    <row r="30" spans="1:17" x14ac:dyDescent="0.25">
      <c r="A30">
        <v>19</v>
      </c>
      <c r="B30">
        <v>11.9</v>
      </c>
      <c r="C30">
        <v>15.4</v>
      </c>
      <c r="D30" s="1">
        <v>0.6875</v>
      </c>
      <c r="E30">
        <v>9.1</v>
      </c>
      <c r="F30" s="1">
        <v>2.0833333333333332E-2</v>
      </c>
      <c r="G30">
        <v>6.4</v>
      </c>
      <c r="H30">
        <v>0</v>
      </c>
      <c r="I30">
        <v>16</v>
      </c>
      <c r="J30">
        <v>1.1000000000000001</v>
      </c>
      <c r="K30">
        <v>6.7</v>
      </c>
      <c r="L30" s="1">
        <v>0.35416666666666669</v>
      </c>
      <c r="M30" t="s">
        <v>42</v>
      </c>
      <c r="N30">
        <v>19</v>
      </c>
      <c r="O30">
        <v>15.4</v>
      </c>
      <c r="P30">
        <v>17.5</v>
      </c>
      <c r="Q30">
        <v>26</v>
      </c>
    </row>
    <row r="31" spans="1:17" x14ac:dyDescent="0.25">
      <c r="A31">
        <v>20</v>
      </c>
      <c r="B31">
        <v>12.1</v>
      </c>
      <c r="C31">
        <v>15.7</v>
      </c>
      <c r="D31" s="1">
        <v>0.64583333333333337</v>
      </c>
      <c r="E31">
        <v>9.9</v>
      </c>
      <c r="F31" s="1">
        <v>0.14583333333333334</v>
      </c>
      <c r="G31">
        <v>6.2</v>
      </c>
      <c r="H31">
        <v>0</v>
      </c>
      <c r="I31">
        <v>1.4</v>
      </c>
      <c r="J31">
        <v>0.5</v>
      </c>
      <c r="K31">
        <v>4.9000000000000004</v>
      </c>
      <c r="L31" s="1">
        <v>0.54166666666666663</v>
      </c>
      <c r="M31" t="s">
        <v>42</v>
      </c>
      <c r="N31">
        <v>20</v>
      </c>
      <c r="O31">
        <v>15.7</v>
      </c>
      <c r="P31">
        <v>17.5</v>
      </c>
      <c r="Q31">
        <v>26</v>
      </c>
    </row>
    <row r="32" spans="1:17" x14ac:dyDescent="0.25">
      <c r="A32">
        <v>21</v>
      </c>
      <c r="B32">
        <v>15.9</v>
      </c>
      <c r="C32">
        <v>21.8</v>
      </c>
      <c r="D32" s="1">
        <v>0.75</v>
      </c>
      <c r="E32">
        <v>11.4</v>
      </c>
      <c r="F32" s="1">
        <v>2.0833333333333332E-2</v>
      </c>
      <c r="G32">
        <v>3</v>
      </c>
      <c r="H32">
        <v>0.6</v>
      </c>
      <c r="I32">
        <v>0</v>
      </c>
      <c r="J32">
        <v>0.6</v>
      </c>
      <c r="K32">
        <v>5.4</v>
      </c>
      <c r="L32" s="1">
        <v>0.52083333333333337</v>
      </c>
      <c r="M32" t="s">
        <v>42</v>
      </c>
      <c r="N32">
        <v>21</v>
      </c>
      <c r="O32">
        <v>21.8</v>
      </c>
      <c r="P32">
        <v>17.5</v>
      </c>
      <c r="Q32">
        <v>26</v>
      </c>
    </row>
    <row r="33" spans="1:17" x14ac:dyDescent="0.25">
      <c r="A33">
        <v>22</v>
      </c>
      <c r="B33">
        <v>18.600000000000001</v>
      </c>
      <c r="C33">
        <v>25.3</v>
      </c>
      <c r="D33" s="1">
        <v>0.60416666666666663</v>
      </c>
      <c r="E33">
        <v>10.9</v>
      </c>
      <c r="F33" s="1">
        <v>0.22916666666666666</v>
      </c>
      <c r="G33">
        <v>1.8</v>
      </c>
      <c r="H33">
        <v>2.1</v>
      </c>
      <c r="I33">
        <v>0</v>
      </c>
      <c r="J33">
        <v>0.6</v>
      </c>
      <c r="K33">
        <v>4.9000000000000004</v>
      </c>
      <c r="L33" s="1">
        <v>0.64583333333333337</v>
      </c>
      <c r="M33" t="s">
        <v>42</v>
      </c>
      <c r="N33">
        <v>22</v>
      </c>
      <c r="O33">
        <v>25.3</v>
      </c>
      <c r="P33">
        <v>17.5</v>
      </c>
      <c r="Q33">
        <v>26</v>
      </c>
    </row>
    <row r="34" spans="1:17" x14ac:dyDescent="0.25">
      <c r="A34">
        <v>23</v>
      </c>
      <c r="B34">
        <v>18.2</v>
      </c>
      <c r="C34">
        <v>23.8</v>
      </c>
      <c r="D34" s="1">
        <v>0.66666666666666663</v>
      </c>
      <c r="E34">
        <v>11.9</v>
      </c>
      <c r="F34" s="1">
        <v>0.25</v>
      </c>
      <c r="G34">
        <v>1.8</v>
      </c>
      <c r="H34">
        <v>1.6</v>
      </c>
      <c r="I34">
        <v>0</v>
      </c>
      <c r="J34">
        <v>0.1</v>
      </c>
      <c r="K34">
        <v>1.8</v>
      </c>
      <c r="L34" s="1">
        <v>6.25E-2</v>
      </c>
      <c r="M34" t="s">
        <v>42</v>
      </c>
      <c r="N34">
        <v>23</v>
      </c>
      <c r="O34">
        <v>23.8</v>
      </c>
      <c r="P34">
        <v>17.5</v>
      </c>
      <c r="Q34">
        <v>26</v>
      </c>
    </row>
    <row r="35" spans="1:17" x14ac:dyDescent="0.25">
      <c r="A35">
        <v>24</v>
      </c>
      <c r="B35">
        <v>19.399999999999999</v>
      </c>
      <c r="C35">
        <v>27.8</v>
      </c>
      <c r="D35" s="1">
        <v>0.77083333333333337</v>
      </c>
      <c r="E35">
        <v>10.7</v>
      </c>
      <c r="F35" s="1">
        <v>0.22916666666666666</v>
      </c>
      <c r="G35">
        <v>2</v>
      </c>
      <c r="H35">
        <v>3.1</v>
      </c>
      <c r="I35">
        <v>0</v>
      </c>
      <c r="J35">
        <v>0.1</v>
      </c>
      <c r="K35">
        <v>3.1</v>
      </c>
      <c r="L35" s="1">
        <v>0.64583333333333337</v>
      </c>
      <c r="M35" t="s">
        <v>16</v>
      </c>
      <c r="N35">
        <v>24</v>
      </c>
      <c r="O35">
        <v>27.8</v>
      </c>
      <c r="P35">
        <v>17.5</v>
      </c>
      <c r="Q35">
        <v>26</v>
      </c>
    </row>
    <row r="36" spans="1:17" x14ac:dyDescent="0.25">
      <c r="A36">
        <v>25</v>
      </c>
      <c r="B36">
        <v>23.5</v>
      </c>
      <c r="C36">
        <v>30.6</v>
      </c>
      <c r="D36" s="1">
        <v>0.6875</v>
      </c>
      <c r="E36">
        <v>15.6</v>
      </c>
      <c r="F36" s="1">
        <v>0.22916666666666666</v>
      </c>
      <c r="G36">
        <v>0.4</v>
      </c>
      <c r="H36">
        <v>5.6</v>
      </c>
      <c r="I36">
        <v>0</v>
      </c>
      <c r="J36">
        <v>0.4</v>
      </c>
      <c r="K36">
        <v>4</v>
      </c>
      <c r="L36" s="1">
        <v>0.6875</v>
      </c>
      <c r="M36" t="s">
        <v>42</v>
      </c>
      <c r="N36">
        <v>25</v>
      </c>
      <c r="O36">
        <v>30.6</v>
      </c>
      <c r="P36">
        <v>17.5</v>
      </c>
      <c r="Q36">
        <v>26</v>
      </c>
    </row>
    <row r="37" spans="1:17" x14ac:dyDescent="0.25">
      <c r="A37">
        <v>26</v>
      </c>
      <c r="B37">
        <v>24.9</v>
      </c>
      <c r="C37">
        <v>31.9</v>
      </c>
      <c r="D37" s="1">
        <v>0.79166666666666663</v>
      </c>
      <c r="E37">
        <v>17.100000000000001</v>
      </c>
      <c r="F37" s="1">
        <v>0.1875</v>
      </c>
      <c r="G37">
        <v>0.1</v>
      </c>
      <c r="H37">
        <v>6.7</v>
      </c>
      <c r="I37">
        <v>0</v>
      </c>
      <c r="J37">
        <v>0.2</v>
      </c>
      <c r="K37">
        <v>2.7</v>
      </c>
      <c r="L37" s="1">
        <v>2.0833333333333332E-2</v>
      </c>
      <c r="M37" t="s">
        <v>42</v>
      </c>
      <c r="N37">
        <v>26</v>
      </c>
      <c r="O37">
        <v>31.9</v>
      </c>
      <c r="P37">
        <v>17.5</v>
      </c>
      <c r="Q37">
        <v>26</v>
      </c>
    </row>
    <row r="38" spans="1:17" x14ac:dyDescent="0.25">
      <c r="A38">
        <v>27</v>
      </c>
      <c r="B38">
        <v>21.4</v>
      </c>
      <c r="C38">
        <v>28</v>
      </c>
      <c r="D38" s="1">
        <v>0.75</v>
      </c>
      <c r="E38">
        <v>14.4</v>
      </c>
      <c r="F38" s="1">
        <v>0.27083333333333331</v>
      </c>
      <c r="G38">
        <v>0.6</v>
      </c>
      <c r="H38">
        <v>3.8</v>
      </c>
      <c r="I38">
        <v>0</v>
      </c>
      <c r="J38">
        <v>0.8</v>
      </c>
      <c r="K38">
        <v>4.9000000000000004</v>
      </c>
      <c r="L38" s="1">
        <v>0.97916666666666663</v>
      </c>
      <c r="M38" t="s">
        <v>16</v>
      </c>
      <c r="N38">
        <v>27</v>
      </c>
      <c r="O38">
        <v>28</v>
      </c>
      <c r="P38">
        <v>17.5</v>
      </c>
      <c r="Q38">
        <v>26</v>
      </c>
    </row>
    <row r="39" spans="1:17" x14ac:dyDescent="0.25">
      <c r="A39">
        <v>28</v>
      </c>
      <c r="B39">
        <v>19.399999999999999</v>
      </c>
      <c r="C39">
        <v>27.6</v>
      </c>
      <c r="D39" s="1">
        <v>0.66666666666666663</v>
      </c>
      <c r="E39">
        <v>12.6</v>
      </c>
      <c r="F39" s="1">
        <v>0.27083333333333331</v>
      </c>
      <c r="G39">
        <v>1.5</v>
      </c>
      <c r="H39">
        <v>2.6</v>
      </c>
      <c r="I39">
        <v>0.4</v>
      </c>
      <c r="J39">
        <v>0.6</v>
      </c>
      <c r="K39">
        <v>6.3</v>
      </c>
      <c r="L39" s="1">
        <v>0.72916666666666663</v>
      </c>
      <c r="M39" t="s">
        <v>42</v>
      </c>
      <c r="N39">
        <v>28</v>
      </c>
      <c r="O39">
        <v>27.6</v>
      </c>
      <c r="P39">
        <v>17.5</v>
      </c>
      <c r="Q39">
        <v>26</v>
      </c>
    </row>
    <row r="40" spans="1:17" x14ac:dyDescent="0.25">
      <c r="A40">
        <v>29</v>
      </c>
      <c r="B40">
        <v>16.899999999999999</v>
      </c>
      <c r="C40">
        <v>23.4</v>
      </c>
      <c r="D40" s="1">
        <v>0.75</v>
      </c>
      <c r="E40">
        <v>12.2</v>
      </c>
      <c r="F40" s="1">
        <v>0.25</v>
      </c>
      <c r="G40">
        <v>2.5</v>
      </c>
      <c r="H40">
        <v>1.1000000000000001</v>
      </c>
      <c r="I40">
        <v>0</v>
      </c>
      <c r="J40">
        <v>0.1</v>
      </c>
      <c r="K40">
        <v>3.1</v>
      </c>
      <c r="L40" s="1">
        <v>0.66666666666666663</v>
      </c>
      <c r="M40" t="s">
        <v>42</v>
      </c>
      <c r="N40">
        <v>29</v>
      </c>
      <c r="O40">
        <v>23.4</v>
      </c>
      <c r="P40">
        <v>17.5</v>
      </c>
      <c r="Q40">
        <v>26</v>
      </c>
    </row>
    <row r="41" spans="1:17" x14ac:dyDescent="0.25">
      <c r="A41">
        <v>30</v>
      </c>
      <c r="B41">
        <v>16.600000000000001</v>
      </c>
      <c r="C41">
        <v>24</v>
      </c>
      <c r="D41" s="1">
        <v>0.66666666666666663</v>
      </c>
      <c r="E41">
        <v>8.1</v>
      </c>
      <c r="F41" s="1">
        <v>0.22916666666666666</v>
      </c>
      <c r="G41">
        <v>3.1</v>
      </c>
      <c r="H41">
        <v>1.4</v>
      </c>
      <c r="I41">
        <v>0</v>
      </c>
      <c r="J41">
        <v>0.1</v>
      </c>
      <c r="K41">
        <v>2.7</v>
      </c>
      <c r="L41" s="1">
        <v>0.47916666666666669</v>
      </c>
      <c r="M41" t="s">
        <v>16</v>
      </c>
      <c r="N41">
        <v>30</v>
      </c>
      <c r="O41">
        <v>24</v>
      </c>
      <c r="P41">
        <v>17.5</v>
      </c>
      <c r="Q41">
        <v>26</v>
      </c>
    </row>
    <row r="42" spans="1:17" x14ac:dyDescent="0.25">
      <c r="A42">
        <v>31</v>
      </c>
      <c r="B42">
        <v>15.9</v>
      </c>
      <c r="C42">
        <v>20.7</v>
      </c>
      <c r="D42" s="1">
        <v>0.625</v>
      </c>
      <c r="E42">
        <v>12.8</v>
      </c>
      <c r="F42" s="1">
        <v>0</v>
      </c>
      <c r="G42">
        <v>2.6</v>
      </c>
      <c r="H42">
        <v>0.2</v>
      </c>
      <c r="I42">
        <v>0</v>
      </c>
      <c r="J42">
        <v>0.2</v>
      </c>
      <c r="K42">
        <v>4</v>
      </c>
      <c r="L42" s="1">
        <v>0.625</v>
      </c>
      <c r="M42" t="s">
        <v>42</v>
      </c>
      <c r="N42">
        <v>31</v>
      </c>
      <c r="O42">
        <v>20.7</v>
      </c>
      <c r="P42">
        <v>17.5</v>
      </c>
      <c r="Q42">
        <v>26</v>
      </c>
    </row>
    <row r="43" spans="1:17" x14ac:dyDescent="0.25">
      <c r="A43" t="s">
        <v>46</v>
      </c>
    </row>
    <row r="44" spans="1:17" x14ac:dyDescent="0.25">
      <c r="B44">
        <v>13.4</v>
      </c>
      <c r="C44">
        <v>31.9</v>
      </c>
      <c r="D44">
        <v>26</v>
      </c>
      <c r="E44">
        <v>1.8</v>
      </c>
      <c r="F44">
        <v>12</v>
      </c>
      <c r="G44">
        <v>181.3</v>
      </c>
      <c r="H44">
        <v>28.8</v>
      </c>
      <c r="I44">
        <v>66.2</v>
      </c>
      <c r="J44">
        <v>0.4</v>
      </c>
      <c r="K44">
        <v>7.2</v>
      </c>
      <c r="L44">
        <v>11</v>
      </c>
      <c r="M44" t="s">
        <v>42</v>
      </c>
    </row>
    <row r="46" spans="1:17" s="2" customFormat="1" x14ac:dyDescent="0.25">
      <c r="B46" s="2">
        <f>AVERAGE(B12:B42)</f>
        <v>13.377419354838706</v>
      </c>
      <c r="C46" s="2">
        <f>AVERAGE(C12:C42)</f>
        <v>18.745161290322581</v>
      </c>
      <c r="E46" s="2">
        <f>AVERAGE(E12:E42)</f>
        <v>8.445161290322579</v>
      </c>
      <c r="I46" s="2">
        <f>SUM(I12:I42)</f>
        <v>66.200000000000017</v>
      </c>
    </row>
    <row r="48" spans="1:17" x14ac:dyDescent="0.25">
      <c r="A48" t="s">
        <v>47</v>
      </c>
      <c r="B48" t="s">
        <v>48</v>
      </c>
      <c r="C48" t="s">
        <v>49</v>
      </c>
      <c r="D48">
        <v>0</v>
      </c>
    </row>
    <row r="49" spans="1:15" x14ac:dyDescent="0.25">
      <c r="A49" t="s">
        <v>47</v>
      </c>
      <c r="B49" t="s">
        <v>50</v>
      </c>
      <c r="C49" t="s">
        <v>51</v>
      </c>
      <c r="D49">
        <v>0</v>
      </c>
    </row>
    <row r="50" spans="1:15" x14ac:dyDescent="0.25">
      <c r="A50" t="s">
        <v>52</v>
      </c>
      <c r="B50" t="s">
        <v>50</v>
      </c>
      <c r="C50" t="s">
        <v>51</v>
      </c>
      <c r="D50">
        <v>0</v>
      </c>
    </row>
    <row r="51" spans="1:15" x14ac:dyDescent="0.25">
      <c r="A51" t="s">
        <v>52</v>
      </c>
      <c r="B51" t="s">
        <v>50</v>
      </c>
      <c r="C51" t="s">
        <v>53</v>
      </c>
      <c r="D51">
        <v>0</v>
      </c>
    </row>
    <row r="52" spans="1:15" x14ac:dyDescent="0.25">
      <c r="A52" t="s">
        <v>47</v>
      </c>
      <c r="B52" t="s">
        <v>54</v>
      </c>
      <c r="C52">
        <v>20.399999999999999</v>
      </c>
      <c r="D52" t="s">
        <v>55</v>
      </c>
      <c r="E52" s="3">
        <v>46144</v>
      </c>
    </row>
    <row r="53" spans="1:15" x14ac:dyDescent="0.25">
      <c r="A53" t="s">
        <v>56</v>
      </c>
      <c r="B53" t="s">
        <v>57</v>
      </c>
      <c r="C53" t="s">
        <v>54</v>
      </c>
      <c r="D53">
        <v>13</v>
      </c>
      <c r="E53" t="s">
        <v>58</v>
      </c>
      <c r="F53">
        <v>0.2</v>
      </c>
      <c r="G53" t="s">
        <v>59</v>
      </c>
      <c r="H53">
        <v>7</v>
      </c>
      <c r="I53" t="s">
        <v>58</v>
      </c>
      <c r="J53">
        <v>2</v>
      </c>
      <c r="K53" t="s">
        <v>59</v>
      </c>
      <c r="L53">
        <v>1</v>
      </c>
      <c r="M53" t="s">
        <v>58</v>
      </c>
      <c r="N53">
        <v>20</v>
      </c>
      <c r="O53" t="s">
        <v>59</v>
      </c>
    </row>
    <row r="54" spans="1:15" x14ac:dyDescent="0.25">
      <c r="A54" t="s">
        <v>60</v>
      </c>
      <c r="B54" t="s">
        <v>61</v>
      </c>
      <c r="C54">
        <v>18.3</v>
      </c>
      <c r="D54" t="s">
        <v>62</v>
      </c>
      <c r="E54" t="s">
        <v>61</v>
      </c>
      <c r="F54">
        <v>18.3</v>
      </c>
      <c r="G54" t="s">
        <v>63</v>
      </c>
      <c r="H54" t="s">
        <v>64</v>
      </c>
    </row>
  </sheetData>
  <pageMargins left="0.7" right="0.7" top="0.75" bottom="0.75" header="0.3" footer="0.3"/>
  <pageSetup paperSize="9" orientation="portrait" horizontalDpi="4294967293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54"/>
  <sheetViews>
    <sheetView topLeftCell="A27" workbookViewId="0">
      <selection activeCell="A45" sqref="A45:XFD47"/>
    </sheetView>
  </sheetViews>
  <sheetFormatPr defaultRowHeight="15" x14ac:dyDescent="0.25"/>
  <cols>
    <col min="9" max="9" width="9.140625" style="2"/>
    <col min="14" max="14" width="3" bestFit="1" customWidth="1"/>
    <col min="15" max="15" width="5.140625" bestFit="1" customWidth="1"/>
    <col min="16" max="16" width="5" bestFit="1" customWidth="1"/>
    <col min="17" max="17" width="3" bestFit="1" customWidth="1"/>
  </cols>
  <sheetData>
    <row r="1" spans="1:17" x14ac:dyDescent="0.25">
      <c r="B1" t="s">
        <v>0</v>
      </c>
      <c r="C1" t="s">
        <v>1</v>
      </c>
      <c r="D1" t="s">
        <v>2</v>
      </c>
      <c r="E1" t="s">
        <v>3</v>
      </c>
      <c r="F1" t="s">
        <v>139</v>
      </c>
      <c r="G1">
        <v>2026</v>
      </c>
    </row>
    <row r="3" spans="1:17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</row>
    <row r="4" spans="1:17" x14ac:dyDescent="0.25">
      <c r="A4" t="s">
        <v>10</v>
      </c>
      <c r="B4">
        <v>210</v>
      </c>
      <c r="C4" t="s">
        <v>11</v>
      </c>
      <c r="D4" t="s">
        <v>12</v>
      </c>
      <c r="E4" t="s">
        <v>13</v>
      </c>
      <c r="F4" t="s">
        <v>14</v>
      </c>
      <c r="G4" t="s">
        <v>15</v>
      </c>
      <c r="H4" t="s">
        <v>16</v>
      </c>
      <c r="I4" s="2" t="s">
        <v>17</v>
      </c>
      <c r="J4" t="s">
        <v>18</v>
      </c>
      <c r="K4" t="s">
        <v>19</v>
      </c>
      <c r="L4" t="s">
        <v>15</v>
      </c>
      <c r="M4" t="s">
        <v>20</v>
      </c>
    </row>
    <row r="6" spans="1:17" x14ac:dyDescent="0.25">
      <c r="B6" t="s">
        <v>21</v>
      </c>
      <c r="C6" t="s">
        <v>22</v>
      </c>
      <c r="D6" t="s">
        <v>23</v>
      </c>
      <c r="E6" t="s">
        <v>24</v>
      </c>
      <c r="F6" t="s">
        <v>25</v>
      </c>
      <c r="G6" t="s">
        <v>26</v>
      </c>
      <c r="H6" t="s">
        <v>27</v>
      </c>
    </row>
    <row r="8" spans="1:17" x14ac:dyDescent="0.25">
      <c r="B8" t="s">
        <v>28</v>
      </c>
      <c r="C8" t="s">
        <v>29</v>
      </c>
      <c r="D8" t="s">
        <v>30</v>
      </c>
    </row>
    <row r="9" spans="1:17" x14ac:dyDescent="0.25">
      <c r="B9" t="s">
        <v>31</v>
      </c>
      <c r="C9" t="s">
        <v>32</v>
      </c>
      <c r="D9" t="s">
        <v>32</v>
      </c>
      <c r="E9" t="s">
        <v>25</v>
      </c>
      <c r="F9" t="s">
        <v>33</v>
      </c>
    </row>
    <row r="10" spans="1:17" x14ac:dyDescent="0.25">
      <c r="A10" t="s">
        <v>34</v>
      </c>
      <c r="B10" t="s">
        <v>35</v>
      </c>
      <c r="C10" t="s">
        <v>36</v>
      </c>
      <c r="D10" t="s">
        <v>37</v>
      </c>
      <c r="E10" t="s">
        <v>38</v>
      </c>
      <c r="F10" t="s">
        <v>37</v>
      </c>
      <c r="G10" t="s">
        <v>39</v>
      </c>
      <c r="H10" t="s">
        <v>39</v>
      </c>
      <c r="I10" s="2" t="s">
        <v>23</v>
      </c>
      <c r="J10" t="s">
        <v>26</v>
      </c>
      <c r="K10" t="s">
        <v>36</v>
      </c>
      <c r="L10" t="s">
        <v>37</v>
      </c>
      <c r="M10" t="s">
        <v>40</v>
      </c>
    </row>
    <row r="11" spans="1:17" x14ac:dyDescent="0.25">
      <c r="A11" t="s">
        <v>41</v>
      </c>
    </row>
    <row r="12" spans="1:17" x14ac:dyDescent="0.25">
      <c r="A12">
        <v>1</v>
      </c>
      <c r="B12">
        <v>14.7</v>
      </c>
      <c r="C12">
        <v>17.100000000000001</v>
      </c>
      <c r="D12" s="1">
        <v>0.6875</v>
      </c>
      <c r="E12">
        <v>12.3</v>
      </c>
      <c r="F12" s="1">
        <v>0.22916666666666666</v>
      </c>
      <c r="G12">
        <v>3.6</v>
      </c>
      <c r="H12">
        <v>0</v>
      </c>
      <c r="I12" s="2">
        <v>19.399999999999999</v>
      </c>
      <c r="J12">
        <v>0.6</v>
      </c>
      <c r="K12">
        <v>5.4</v>
      </c>
      <c r="L12" s="1">
        <v>0.8125</v>
      </c>
      <c r="M12" t="s">
        <v>42</v>
      </c>
      <c r="N12">
        <v>1</v>
      </c>
      <c r="O12">
        <v>17.100000000000001</v>
      </c>
      <c r="P12">
        <v>20.3</v>
      </c>
      <c r="Q12">
        <v>26</v>
      </c>
    </row>
    <row r="13" spans="1:17" x14ac:dyDescent="0.25">
      <c r="A13">
        <v>2</v>
      </c>
      <c r="B13">
        <v>14.8</v>
      </c>
      <c r="C13">
        <v>18.8</v>
      </c>
      <c r="D13" s="1">
        <v>0.54166666666666663</v>
      </c>
      <c r="E13">
        <v>11.8</v>
      </c>
      <c r="F13" s="1">
        <v>0.22916666666666666</v>
      </c>
      <c r="G13">
        <v>3.5</v>
      </c>
      <c r="H13">
        <v>0</v>
      </c>
      <c r="I13" s="2">
        <v>0.8</v>
      </c>
      <c r="J13">
        <v>0.3</v>
      </c>
      <c r="K13">
        <v>5.8</v>
      </c>
      <c r="L13" s="1">
        <v>0.625</v>
      </c>
      <c r="M13" t="s">
        <v>42</v>
      </c>
      <c r="N13">
        <v>2</v>
      </c>
      <c r="O13">
        <v>18.8</v>
      </c>
      <c r="P13">
        <v>20.3</v>
      </c>
      <c r="Q13">
        <v>26</v>
      </c>
    </row>
    <row r="14" spans="1:17" x14ac:dyDescent="0.25">
      <c r="A14">
        <v>3</v>
      </c>
      <c r="B14">
        <v>13.1</v>
      </c>
      <c r="C14">
        <v>18</v>
      </c>
      <c r="D14" s="1">
        <v>0.5625</v>
      </c>
      <c r="E14">
        <v>11.3</v>
      </c>
      <c r="F14" s="1">
        <v>0.29166666666666669</v>
      </c>
      <c r="G14">
        <v>5.2</v>
      </c>
      <c r="H14">
        <v>0</v>
      </c>
      <c r="I14" s="2">
        <v>2.6</v>
      </c>
      <c r="J14">
        <v>0.9</v>
      </c>
      <c r="K14">
        <v>6.7</v>
      </c>
      <c r="L14" s="1">
        <v>0.66666666666666663</v>
      </c>
      <c r="M14" t="s">
        <v>42</v>
      </c>
      <c r="N14">
        <v>3</v>
      </c>
      <c r="O14">
        <v>18</v>
      </c>
      <c r="P14">
        <v>20.3</v>
      </c>
      <c r="Q14">
        <v>26</v>
      </c>
    </row>
    <row r="15" spans="1:17" x14ac:dyDescent="0.25">
      <c r="A15">
        <v>4</v>
      </c>
      <c r="B15">
        <v>13</v>
      </c>
      <c r="C15">
        <v>16.8</v>
      </c>
      <c r="D15" s="1">
        <v>0.625</v>
      </c>
      <c r="E15">
        <v>10.7</v>
      </c>
      <c r="F15" s="1">
        <v>0.27083333333333331</v>
      </c>
      <c r="G15">
        <v>5.3</v>
      </c>
      <c r="H15">
        <v>0</v>
      </c>
      <c r="I15" s="2">
        <v>8.8000000000000007</v>
      </c>
      <c r="J15">
        <v>0.5</v>
      </c>
      <c r="K15">
        <v>5.8</v>
      </c>
      <c r="L15" s="1">
        <v>0.10416666666666667</v>
      </c>
      <c r="M15" t="s">
        <v>42</v>
      </c>
      <c r="N15">
        <v>4</v>
      </c>
      <c r="O15">
        <v>16.8</v>
      </c>
      <c r="P15">
        <v>20.3</v>
      </c>
      <c r="Q15">
        <v>26</v>
      </c>
    </row>
    <row r="16" spans="1:17" x14ac:dyDescent="0.25">
      <c r="A16">
        <v>5</v>
      </c>
      <c r="B16">
        <v>12.3</v>
      </c>
      <c r="C16">
        <v>16.3</v>
      </c>
      <c r="D16" s="1">
        <v>0.625</v>
      </c>
      <c r="E16">
        <v>9.1</v>
      </c>
      <c r="F16" s="1">
        <v>0.25</v>
      </c>
      <c r="G16">
        <v>6</v>
      </c>
      <c r="H16">
        <v>0</v>
      </c>
      <c r="I16" s="2">
        <v>1.6</v>
      </c>
      <c r="J16">
        <v>0.4</v>
      </c>
      <c r="K16">
        <v>4.5</v>
      </c>
      <c r="L16" s="1">
        <v>0.58333333333333337</v>
      </c>
      <c r="M16" t="s">
        <v>42</v>
      </c>
      <c r="N16">
        <v>5</v>
      </c>
      <c r="O16">
        <v>16.3</v>
      </c>
      <c r="P16">
        <v>20.3</v>
      </c>
      <c r="Q16">
        <v>26</v>
      </c>
    </row>
    <row r="17" spans="1:17" x14ac:dyDescent="0.25">
      <c r="A17">
        <v>6</v>
      </c>
      <c r="B17">
        <v>12.3</v>
      </c>
      <c r="C17">
        <v>16.7</v>
      </c>
      <c r="D17" s="1">
        <v>0.70833333333333337</v>
      </c>
      <c r="E17">
        <v>9.6</v>
      </c>
      <c r="F17" s="1">
        <v>0.25</v>
      </c>
      <c r="G17">
        <v>6</v>
      </c>
      <c r="H17">
        <v>0</v>
      </c>
      <c r="I17" s="2">
        <v>11</v>
      </c>
      <c r="J17">
        <v>1.1000000000000001</v>
      </c>
      <c r="K17">
        <v>6.7</v>
      </c>
      <c r="L17" s="1">
        <v>0.33333333333333331</v>
      </c>
      <c r="M17" t="s">
        <v>42</v>
      </c>
      <c r="N17">
        <v>6</v>
      </c>
      <c r="O17">
        <v>16.7</v>
      </c>
      <c r="P17">
        <v>20.3</v>
      </c>
      <c r="Q17">
        <v>26</v>
      </c>
    </row>
    <row r="18" spans="1:17" x14ac:dyDescent="0.25">
      <c r="A18">
        <v>7</v>
      </c>
      <c r="B18">
        <v>13.5</v>
      </c>
      <c r="C18">
        <v>17.8</v>
      </c>
      <c r="D18" s="1">
        <v>0.66666666666666663</v>
      </c>
      <c r="E18">
        <v>10.4</v>
      </c>
      <c r="F18" s="1">
        <v>2.0833333333333332E-2</v>
      </c>
      <c r="G18">
        <v>4.8</v>
      </c>
      <c r="H18">
        <v>0</v>
      </c>
      <c r="I18" s="2">
        <v>3.8</v>
      </c>
      <c r="J18">
        <v>0.6</v>
      </c>
      <c r="K18">
        <v>6.3</v>
      </c>
      <c r="L18" s="1">
        <v>0.58333333333333337</v>
      </c>
      <c r="M18" t="s">
        <v>42</v>
      </c>
      <c r="N18">
        <v>7</v>
      </c>
      <c r="O18">
        <v>17.8</v>
      </c>
      <c r="P18">
        <v>20.3</v>
      </c>
      <c r="Q18">
        <v>26</v>
      </c>
    </row>
    <row r="19" spans="1:17" x14ac:dyDescent="0.25">
      <c r="A19">
        <v>8</v>
      </c>
      <c r="B19">
        <v>12.8</v>
      </c>
      <c r="C19">
        <v>17.3</v>
      </c>
      <c r="D19" s="1">
        <v>0.625</v>
      </c>
      <c r="E19">
        <v>8.4</v>
      </c>
      <c r="F19" s="1">
        <v>0</v>
      </c>
      <c r="G19">
        <v>5.5</v>
      </c>
      <c r="H19">
        <v>0</v>
      </c>
      <c r="I19" s="2">
        <v>5.8</v>
      </c>
      <c r="J19">
        <v>0.6</v>
      </c>
      <c r="K19">
        <v>5.4</v>
      </c>
      <c r="L19" s="1">
        <v>4.1666666666666664E-2</v>
      </c>
      <c r="M19" t="s">
        <v>42</v>
      </c>
      <c r="N19">
        <v>8</v>
      </c>
      <c r="O19">
        <v>17.3</v>
      </c>
      <c r="P19">
        <v>20.3</v>
      </c>
      <c r="Q19">
        <v>26</v>
      </c>
    </row>
    <row r="20" spans="1:17" x14ac:dyDescent="0.25">
      <c r="A20">
        <v>9</v>
      </c>
      <c r="B20">
        <v>11.4</v>
      </c>
      <c r="C20">
        <v>16.3</v>
      </c>
      <c r="D20" s="1">
        <v>0.64583333333333337</v>
      </c>
      <c r="E20">
        <v>7.7</v>
      </c>
      <c r="F20" s="1">
        <v>0.14583333333333334</v>
      </c>
      <c r="G20">
        <v>6.8</v>
      </c>
      <c r="H20">
        <v>0</v>
      </c>
      <c r="I20" s="2">
        <v>4.4000000000000004</v>
      </c>
      <c r="J20">
        <v>0.4</v>
      </c>
      <c r="K20">
        <v>6.3</v>
      </c>
      <c r="L20" s="1">
        <v>0.60416666666666663</v>
      </c>
      <c r="M20" t="s">
        <v>42</v>
      </c>
      <c r="N20">
        <v>9</v>
      </c>
      <c r="O20">
        <v>16.3</v>
      </c>
      <c r="P20">
        <v>20.3</v>
      </c>
      <c r="Q20">
        <v>26</v>
      </c>
    </row>
    <row r="21" spans="1:17" x14ac:dyDescent="0.25">
      <c r="A21">
        <v>10</v>
      </c>
      <c r="B21">
        <v>11.6</v>
      </c>
      <c r="C21">
        <v>15.6</v>
      </c>
      <c r="D21" s="1">
        <v>0.5625</v>
      </c>
      <c r="E21">
        <v>7.8</v>
      </c>
      <c r="F21" s="1">
        <v>0.20833333333333334</v>
      </c>
      <c r="G21">
        <v>6.7</v>
      </c>
      <c r="H21">
        <v>0</v>
      </c>
      <c r="I21" s="2">
        <v>0.4</v>
      </c>
      <c r="J21">
        <v>0.2</v>
      </c>
      <c r="K21">
        <v>4</v>
      </c>
      <c r="L21" s="1">
        <v>0.75</v>
      </c>
      <c r="M21" t="s">
        <v>140</v>
      </c>
      <c r="N21">
        <v>10</v>
      </c>
      <c r="O21">
        <v>15.6</v>
      </c>
      <c r="P21">
        <v>20.3</v>
      </c>
      <c r="Q21">
        <v>26</v>
      </c>
    </row>
    <row r="22" spans="1:17" x14ac:dyDescent="0.25">
      <c r="A22">
        <v>11</v>
      </c>
      <c r="B22">
        <v>12.1</v>
      </c>
      <c r="C22">
        <v>15.8</v>
      </c>
      <c r="D22" s="1">
        <v>0.625</v>
      </c>
      <c r="E22">
        <v>8.6</v>
      </c>
      <c r="F22" s="1">
        <v>2.0833333333333332E-2</v>
      </c>
      <c r="G22">
        <v>6.2</v>
      </c>
      <c r="H22">
        <v>0</v>
      </c>
      <c r="I22" s="2">
        <v>9.8000000000000007</v>
      </c>
      <c r="J22">
        <v>0.6</v>
      </c>
      <c r="K22">
        <v>8</v>
      </c>
      <c r="L22" s="1">
        <v>0.5625</v>
      </c>
      <c r="M22" t="s">
        <v>42</v>
      </c>
      <c r="N22">
        <v>11</v>
      </c>
      <c r="O22">
        <v>15.8</v>
      </c>
      <c r="P22">
        <v>20.3</v>
      </c>
      <c r="Q22">
        <v>26</v>
      </c>
    </row>
    <row r="23" spans="1:17" x14ac:dyDescent="0.25">
      <c r="A23">
        <v>12</v>
      </c>
      <c r="B23">
        <v>15.1</v>
      </c>
      <c r="C23">
        <v>18.399999999999999</v>
      </c>
      <c r="D23" s="1">
        <v>0.5</v>
      </c>
      <c r="E23">
        <v>11.8</v>
      </c>
      <c r="F23" s="1">
        <v>0</v>
      </c>
      <c r="G23">
        <v>3.2</v>
      </c>
      <c r="H23">
        <v>0</v>
      </c>
      <c r="I23" s="2">
        <v>0.4</v>
      </c>
      <c r="J23">
        <v>0.7</v>
      </c>
      <c r="K23">
        <v>5.4</v>
      </c>
      <c r="L23" s="1">
        <v>0.8125</v>
      </c>
      <c r="M23" t="s">
        <v>42</v>
      </c>
      <c r="N23">
        <v>12</v>
      </c>
      <c r="O23">
        <v>18.399999999999999</v>
      </c>
      <c r="P23">
        <v>20.3</v>
      </c>
      <c r="Q23">
        <v>26</v>
      </c>
    </row>
    <row r="24" spans="1:17" x14ac:dyDescent="0.25">
      <c r="A24">
        <v>13</v>
      </c>
      <c r="B24">
        <v>14.5</v>
      </c>
      <c r="C24">
        <v>20.100000000000001</v>
      </c>
      <c r="D24" s="1">
        <v>0.70833333333333337</v>
      </c>
      <c r="E24">
        <v>10.1</v>
      </c>
      <c r="F24" s="1">
        <v>0.14583333333333334</v>
      </c>
      <c r="G24">
        <v>4</v>
      </c>
      <c r="H24">
        <v>0.2</v>
      </c>
      <c r="I24" s="2">
        <v>0</v>
      </c>
      <c r="J24">
        <v>0.4</v>
      </c>
      <c r="K24">
        <v>4.5</v>
      </c>
      <c r="L24" s="1">
        <v>0.39583333333333331</v>
      </c>
      <c r="M24" t="s">
        <v>140</v>
      </c>
      <c r="N24">
        <v>13</v>
      </c>
      <c r="O24">
        <v>20.100000000000001</v>
      </c>
      <c r="P24">
        <v>20.3</v>
      </c>
      <c r="Q24">
        <v>26</v>
      </c>
    </row>
    <row r="25" spans="1:17" x14ac:dyDescent="0.25">
      <c r="A25">
        <v>14</v>
      </c>
      <c r="B25">
        <v>14.7</v>
      </c>
      <c r="C25">
        <v>19.899999999999999</v>
      </c>
      <c r="D25" s="1">
        <v>0.60416666666666663</v>
      </c>
      <c r="E25">
        <v>9.4</v>
      </c>
      <c r="F25" s="1">
        <v>0.125</v>
      </c>
      <c r="G25">
        <v>3.8</v>
      </c>
      <c r="H25">
        <v>0.2</v>
      </c>
      <c r="I25" s="2">
        <v>0.2</v>
      </c>
      <c r="J25">
        <v>0.2</v>
      </c>
      <c r="K25">
        <v>3.1</v>
      </c>
      <c r="L25" s="1">
        <v>0.33333333333333331</v>
      </c>
      <c r="M25" t="s">
        <v>16</v>
      </c>
      <c r="N25">
        <v>14</v>
      </c>
      <c r="O25">
        <v>19.899999999999999</v>
      </c>
      <c r="P25">
        <v>20.3</v>
      </c>
      <c r="Q25">
        <v>26</v>
      </c>
    </row>
    <row r="26" spans="1:17" x14ac:dyDescent="0.25">
      <c r="A26">
        <v>15</v>
      </c>
      <c r="B26">
        <v>16.7</v>
      </c>
      <c r="C26">
        <v>22.8</v>
      </c>
      <c r="D26" s="1">
        <v>0.6875</v>
      </c>
      <c r="E26">
        <v>11.8</v>
      </c>
      <c r="F26" s="1">
        <v>0.3125</v>
      </c>
      <c r="G26">
        <v>2.6</v>
      </c>
      <c r="H26">
        <v>1</v>
      </c>
      <c r="I26" s="2">
        <v>0.4</v>
      </c>
      <c r="J26">
        <v>0.4</v>
      </c>
      <c r="K26">
        <v>4.5</v>
      </c>
      <c r="L26" s="1">
        <v>0.5</v>
      </c>
      <c r="M26" t="s">
        <v>42</v>
      </c>
      <c r="N26">
        <v>15</v>
      </c>
      <c r="O26">
        <v>22.8</v>
      </c>
      <c r="P26">
        <v>20.3</v>
      </c>
      <c r="Q26">
        <v>26</v>
      </c>
    </row>
    <row r="27" spans="1:17" x14ac:dyDescent="0.25">
      <c r="A27">
        <v>16</v>
      </c>
      <c r="B27">
        <v>16.899999999999999</v>
      </c>
      <c r="C27">
        <v>20.9</v>
      </c>
      <c r="D27" s="1">
        <v>0.5625</v>
      </c>
      <c r="E27">
        <v>13.3</v>
      </c>
      <c r="F27" s="1">
        <v>0.22916666666666666</v>
      </c>
      <c r="G27">
        <v>1.8</v>
      </c>
      <c r="H27">
        <v>0.4</v>
      </c>
      <c r="I27" s="2">
        <v>0</v>
      </c>
      <c r="J27">
        <v>0.3</v>
      </c>
      <c r="K27">
        <v>4.5</v>
      </c>
      <c r="L27" s="1">
        <v>0.54166666666666663</v>
      </c>
      <c r="M27" t="s">
        <v>42</v>
      </c>
      <c r="N27">
        <v>16</v>
      </c>
      <c r="O27">
        <v>20.9</v>
      </c>
      <c r="P27">
        <v>20.3</v>
      </c>
      <c r="Q27">
        <v>26</v>
      </c>
    </row>
    <row r="28" spans="1:17" x14ac:dyDescent="0.25">
      <c r="A28">
        <v>17</v>
      </c>
      <c r="B28">
        <v>16.5</v>
      </c>
      <c r="C28">
        <v>19.100000000000001</v>
      </c>
      <c r="D28" s="1">
        <v>0.70833333333333337</v>
      </c>
      <c r="E28">
        <v>14.7</v>
      </c>
      <c r="F28" s="1">
        <v>0.25</v>
      </c>
      <c r="G28">
        <v>1.8</v>
      </c>
      <c r="H28">
        <v>0</v>
      </c>
      <c r="I28" s="2">
        <v>5.4</v>
      </c>
      <c r="J28">
        <v>0.4</v>
      </c>
      <c r="K28">
        <v>5.8</v>
      </c>
      <c r="L28" s="1">
        <v>0.54166666666666663</v>
      </c>
      <c r="M28" t="s">
        <v>42</v>
      </c>
      <c r="N28">
        <v>17</v>
      </c>
      <c r="O28">
        <v>19.100000000000001</v>
      </c>
      <c r="P28">
        <v>20.3</v>
      </c>
      <c r="Q28">
        <v>26</v>
      </c>
    </row>
    <row r="29" spans="1:17" x14ac:dyDescent="0.25">
      <c r="A29">
        <v>18</v>
      </c>
      <c r="B29">
        <v>17.899999999999999</v>
      </c>
      <c r="C29">
        <v>22.9</v>
      </c>
      <c r="D29" s="1">
        <v>0.6875</v>
      </c>
      <c r="E29">
        <v>14.2</v>
      </c>
      <c r="F29" s="1">
        <v>0</v>
      </c>
      <c r="G29">
        <v>1.4</v>
      </c>
      <c r="H29">
        <v>0.9</v>
      </c>
      <c r="I29" s="2">
        <v>0.4</v>
      </c>
      <c r="J29">
        <v>0.4</v>
      </c>
      <c r="K29">
        <v>4.9000000000000004</v>
      </c>
      <c r="L29" s="1">
        <v>0.64583333333333337</v>
      </c>
      <c r="M29" t="s">
        <v>42</v>
      </c>
      <c r="N29">
        <v>18</v>
      </c>
      <c r="O29">
        <v>22.9</v>
      </c>
      <c r="P29">
        <v>20.3</v>
      </c>
      <c r="Q29">
        <v>26</v>
      </c>
    </row>
    <row r="30" spans="1:17" x14ac:dyDescent="0.25">
      <c r="A30">
        <v>19</v>
      </c>
      <c r="B30">
        <v>18.100000000000001</v>
      </c>
      <c r="C30">
        <v>23.7</v>
      </c>
      <c r="D30" s="1">
        <v>0.64583333333333337</v>
      </c>
      <c r="E30">
        <v>14.2</v>
      </c>
      <c r="F30" s="1">
        <v>2.0833333333333332E-2</v>
      </c>
      <c r="G30">
        <v>1.4</v>
      </c>
      <c r="H30">
        <v>1.2</v>
      </c>
      <c r="I30" s="2">
        <v>0</v>
      </c>
      <c r="J30">
        <v>0.4</v>
      </c>
      <c r="K30">
        <v>5.4</v>
      </c>
      <c r="L30" s="1">
        <v>0.66666666666666663</v>
      </c>
      <c r="M30" t="s">
        <v>42</v>
      </c>
      <c r="N30">
        <v>19</v>
      </c>
      <c r="O30">
        <v>23.7</v>
      </c>
      <c r="P30">
        <v>20.3</v>
      </c>
      <c r="Q30">
        <v>26</v>
      </c>
    </row>
    <row r="31" spans="1:17" x14ac:dyDescent="0.25">
      <c r="A31">
        <v>20</v>
      </c>
      <c r="B31">
        <v>18.600000000000001</v>
      </c>
      <c r="C31">
        <v>22.9</v>
      </c>
      <c r="D31" s="1">
        <v>0.58333333333333337</v>
      </c>
      <c r="E31">
        <v>14.8</v>
      </c>
      <c r="F31" s="1">
        <v>0</v>
      </c>
      <c r="G31">
        <v>1</v>
      </c>
      <c r="H31">
        <v>1.3</v>
      </c>
      <c r="I31" s="2">
        <v>0.2</v>
      </c>
      <c r="J31">
        <v>0.3</v>
      </c>
      <c r="K31">
        <v>3.6</v>
      </c>
      <c r="L31" s="1">
        <v>0.52083333333333337</v>
      </c>
      <c r="M31" t="s">
        <v>42</v>
      </c>
      <c r="N31">
        <v>20</v>
      </c>
      <c r="O31">
        <v>22.9</v>
      </c>
      <c r="P31">
        <v>20.3</v>
      </c>
      <c r="Q31">
        <v>26</v>
      </c>
    </row>
    <row r="32" spans="1:17" x14ac:dyDescent="0.25">
      <c r="A32">
        <v>21</v>
      </c>
      <c r="B32">
        <v>19.8</v>
      </c>
      <c r="C32">
        <v>27.3</v>
      </c>
      <c r="D32" s="1">
        <v>0.8125</v>
      </c>
      <c r="E32">
        <v>12.9</v>
      </c>
      <c r="F32" s="1">
        <v>0.22916666666666666</v>
      </c>
      <c r="G32">
        <v>1.4</v>
      </c>
      <c r="H32">
        <v>3</v>
      </c>
      <c r="I32" s="2">
        <v>0</v>
      </c>
      <c r="J32">
        <v>0.3</v>
      </c>
      <c r="K32">
        <v>3.6</v>
      </c>
      <c r="L32" s="1">
        <v>0.60416666666666663</v>
      </c>
      <c r="M32" t="s">
        <v>16</v>
      </c>
      <c r="N32">
        <v>21</v>
      </c>
      <c r="O32">
        <v>27.3</v>
      </c>
      <c r="P32">
        <v>20.3</v>
      </c>
      <c r="Q32">
        <v>26</v>
      </c>
    </row>
    <row r="33" spans="1:17" x14ac:dyDescent="0.25">
      <c r="A33">
        <v>22</v>
      </c>
      <c r="B33">
        <v>22.6</v>
      </c>
      <c r="C33">
        <v>28.9</v>
      </c>
      <c r="D33" s="1">
        <v>0.64583333333333337</v>
      </c>
      <c r="E33">
        <v>16.8</v>
      </c>
      <c r="F33" s="1">
        <v>0.20833333333333334</v>
      </c>
      <c r="G33">
        <v>0.1</v>
      </c>
      <c r="H33">
        <v>4.4000000000000004</v>
      </c>
      <c r="I33" s="2">
        <v>0.6</v>
      </c>
      <c r="J33">
        <v>0.4</v>
      </c>
      <c r="K33">
        <v>4.9000000000000004</v>
      </c>
      <c r="L33" s="1">
        <v>0.8125</v>
      </c>
      <c r="M33" t="s">
        <v>42</v>
      </c>
      <c r="N33">
        <v>22</v>
      </c>
      <c r="O33">
        <v>28.9</v>
      </c>
      <c r="P33">
        <v>20.3</v>
      </c>
      <c r="Q33">
        <v>26</v>
      </c>
    </row>
    <row r="34" spans="1:17" x14ac:dyDescent="0.25">
      <c r="A34">
        <v>23</v>
      </c>
      <c r="B34">
        <v>24.9</v>
      </c>
      <c r="C34">
        <v>31.9</v>
      </c>
      <c r="D34" s="1">
        <v>0.70833333333333337</v>
      </c>
      <c r="E34">
        <v>18.100000000000001</v>
      </c>
      <c r="F34" s="1">
        <v>0.20833333333333334</v>
      </c>
      <c r="G34">
        <v>0</v>
      </c>
      <c r="H34">
        <v>6.7</v>
      </c>
      <c r="I34" s="2">
        <v>0.6</v>
      </c>
      <c r="J34">
        <v>0.3</v>
      </c>
      <c r="K34">
        <v>4.5</v>
      </c>
      <c r="L34" s="1">
        <v>0.52083333333333337</v>
      </c>
      <c r="M34" t="s">
        <v>42</v>
      </c>
      <c r="N34">
        <v>23</v>
      </c>
      <c r="O34">
        <v>31.9</v>
      </c>
      <c r="P34">
        <v>20.3</v>
      </c>
      <c r="Q34">
        <v>26</v>
      </c>
    </row>
    <row r="35" spans="1:17" x14ac:dyDescent="0.25">
      <c r="A35">
        <v>24</v>
      </c>
      <c r="B35">
        <v>25.8</v>
      </c>
      <c r="C35">
        <v>32.1</v>
      </c>
      <c r="D35" s="1">
        <v>0.70833333333333337</v>
      </c>
      <c r="E35">
        <v>20.2</v>
      </c>
      <c r="F35" s="1">
        <v>0.25</v>
      </c>
      <c r="G35">
        <v>0</v>
      </c>
      <c r="H35">
        <v>7.5</v>
      </c>
      <c r="I35" s="2">
        <v>0</v>
      </c>
      <c r="J35">
        <v>0.4</v>
      </c>
      <c r="K35">
        <v>3.6</v>
      </c>
      <c r="L35" s="1">
        <v>0.45833333333333331</v>
      </c>
      <c r="M35" t="s">
        <v>16</v>
      </c>
      <c r="N35">
        <v>24</v>
      </c>
      <c r="O35">
        <v>32.1</v>
      </c>
      <c r="P35">
        <v>20.3</v>
      </c>
      <c r="Q35">
        <v>26</v>
      </c>
    </row>
    <row r="36" spans="1:17" x14ac:dyDescent="0.25">
      <c r="A36">
        <v>25</v>
      </c>
      <c r="B36">
        <v>27.3</v>
      </c>
      <c r="C36">
        <v>33.700000000000003</v>
      </c>
      <c r="D36" s="1">
        <v>0.70833333333333337</v>
      </c>
      <c r="E36">
        <v>20.8</v>
      </c>
      <c r="F36" s="1">
        <v>0.25</v>
      </c>
      <c r="G36">
        <v>0</v>
      </c>
      <c r="H36">
        <v>9</v>
      </c>
      <c r="I36" s="2">
        <v>0</v>
      </c>
      <c r="J36">
        <v>0.6</v>
      </c>
      <c r="K36">
        <v>5.4</v>
      </c>
      <c r="L36" s="1">
        <v>0.95833333333333337</v>
      </c>
      <c r="M36" t="s">
        <v>42</v>
      </c>
      <c r="N36">
        <v>25</v>
      </c>
      <c r="O36">
        <v>33.700000000000003</v>
      </c>
      <c r="P36">
        <v>20.3</v>
      </c>
      <c r="Q36">
        <v>26</v>
      </c>
    </row>
    <row r="37" spans="1:17" x14ac:dyDescent="0.25">
      <c r="A37">
        <v>26</v>
      </c>
      <c r="B37">
        <v>24.3</v>
      </c>
      <c r="C37">
        <v>29.6</v>
      </c>
      <c r="D37" s="1">
        <v>0.52083333333333337</v>
      </c>
      <c r="E37">
        <v>16.7</v>
      </c>
      <c r="F37" s="1">
        <v>0</v>
      </c>
      <c r="G37">
        <v>0.1</v>
      </c>
      <c r="H37">
        <v>6.1</v>
      </c>
      <c r="I37" s="2">
        <v>0.8</v>
      </c>
      <c r="J37">
        <v>0.4</v>
      </c>
      <c r="K37">
        <v>4.9000000000000004</v>
      </c>
      <c r="L37" s="1">
        <v>0.5625</v>
      </c>
      <c r="M37" t="s">
        <v>42</v>
      </c>
      <c r="N37">
        <v>26</v>
      </c>
      <c r="O37">
        <v>29.6</v>
      </c>
      <c r="P37">
        <v>20.3</v>
      </c>
      <c r="Q37">
        <v>26</v>
      </c>
    </row>
    <row r="38" spans="1:17" x14ac:dyDescent="0.25">
      <c r="A38">
        <v>27</v>
      </c>
      <c r="B38">
        <v>20.6</v>
      </c>
      <c r="C38">
        <v>25.8</v>
      </c>
      <c r="D38" s="1">
        <v>0.6875</v>
      </c>
      <c r="E38">
        <v>14.8</v>
      </c>
      <c r="F38" s="1">
        <v>0.125</v>
      </c>
      <c r="G38">
        <v>0.7</v>
      </c>
      <c r="H38">
        <v>3</v>
      </c>
      <c r="I38" s="2">
        <v>0</v>
      </c>
      <c r="J38">
        <v>0.7</v>
      </c>
      <c r="K38">
        <v>5.8</v>
      </c>
      <c r="L38" s="1">
        <v>0.41666666666666669</v>
      </c>
      <c r="M38" t="s">
        <v>42</v>
      </c>
      <c r="N38">
        <v>27</v>
      </c>
      <c r="O38">
        <v>25.8</v>
      </c>
      <c r="P38">
        <v>20.3</v>
      </c>
      <c r="Q38">
        <v>26</v>
      </c>
    </row>
    <row r="39" spans="1:17" x14ac:dyDescent="0.25">
      <c r="A39">
        <v>28</v>
      </c>
      <c r="B39">
        <v>17.100000000000001</v>
      </c>
      <c r="C39">
        <v>20.3</v>
      </c>
      <c r="D39" s="1">
        <v>0.54166666666666663</v>
      </c>
      <c r="E39">
        <v>10.8</v>
      </c>
      <c r="F39" s="1">
        <v>0</v>
      </c>
      <c r="G39">
        <v>1.6</v>
      </c>
      <c r="H39">
        <v>0.4</v>
      </c>
      <c r="I39" s="2">
        <v>0.4</v>
      </c>
      <c r="J39">
        <v>0.5</v>
      </c>
      <c r="K39">
        <v>4.9000000000000004</v>
      </c>
      <c r="L39" s="1">
        <v>8.3333333333333329E-2</v>
      </c>
      <c r="M39" t="s">
        <v>42</v>
      </c>
      <c r="N39">
        <v>28</v>
      </c>
      <c r="O39">
        <v>20.3</v>
      </c>
      <c r="P39">
        <v>20.3</v>
      </c>
      <c r="Q39">
        <v>26</v>
      </c>
    </row>
    <row r="40" spans="1:17" x14ac:dyDescent="0.25">
      <c r="A40">
        <v>29</v>
      </c>
      <c r="B40">
        <v>15.2</v>
      </c>
      <c r="C40">
        <v>20.3</v>
      </c>
      <c r="D40" s="1">
        <v>0.72916666666666663</v>
      </c>
      <c r="E40">
        <v>9.4</v>
      </c>
      <c r="F40" s="1">
        <v>0.22916666666666666</v>
      </c>
      <c r="G40">
        <v>3.3</v>
      </c>
      <c r="H40">
        <v>0.2</v>
      </c>
      <c r="I40" s="2">
        <v>0</v>
      </c>
      <c r="J40">
        <v>0.1</v>
      </c>
      <c r="K40">
        <v>2.2000000000000002</v>
      </c>
      <c r="L40" s="1">
        <v>0.5625</v>
      </c>
      <c r="M40" t="s">
        <v>42</v>
      </c>
      <c r="N40">
        <v>29</v>
      </c>
      <c r="O40">
        <v>20.3</v>
      </c>
      <c r="P40">
        <v>20.3</v>
      </c>
      <c r="Q40">
        <v>26</v>
      </c>
    </row>
    <row r="41" spans="1:17" x14ac:dyDescent="0.25">
      <c r="A41">
        <v>30</v>
      </c>
      <c r="B41">
        <v>16.2</v>
      </c>
      <c r="C41">
        <v>21.4</v>
      </c>
      <c r="D41" s="1">
        <v>0.60416666666666663</v>
      </c>
      <c r="E41">
        <v>12.4</v>
      </c>
      <c r="F41" s="1">
        <v>0.22916666666666666</v>
      </c>
      <c r="G41">
        <v>2.4</v>
      </c>
      <c r="H41">
        <v>0.3</v>
      </c>
      <c r="I41" s="2">
        <v>2</v>
      </c>
      <c r="J41">
        <v>0.3</v>
      </c>
      <c r="K41">
        <v>4.9000000000000004</v>
      </c>
      <c r="L41" s="1">
        <v>0.54166666666666663</v>
      </c>
      <c r="M41" t="s">
        <v>42</v>
      </c>
      <c r="N41">
        <v>30</v>
      </c>
      <c r="O41">
        <v>21.4</v>
      </c>
      <c r="P41">
        <v>20.3</v>
      </c>
      <c r="Q41">
        <v>26</v>
      </c>
    </row>
    <row r="42" spans="1:17" x14ac:dyDescent="0.25">
      <c r="A42" t="s">
        <v>46</v>
      </c>
    </row>
    <row r="43" spans="1:17" x14ac:dyDescent="0.25">
      <c r="B43">
        <v>16.8</v>
      </c>
      <c r="C43">
        <v>33.700000000000003</v>
      </c>
      <c r="D43">
        <v>25</v>
      </c>
      <c r="E43">
        <v>7.7</v>
      </c>
      <c r="F43">
        <v>9</v>
      </c>
      <c r="G43">
        <v>90.5</v>
      </c>
      <c r="H43">
        <v>45.9</v>
      </c>
      <c r="I43" s="2">
        <v>79.8</v>
      </c>
      <c r="J43">
        <v>0.5</v>
      </c>
      <c r="K43">
        <v>8</v>
      </c>
      <c r="L43">
        <v>11</v>
      </c>
      <c r="M43" t="s">
        <v>42</v>
      </c>
    </row>
    <row r="46" spans="1:17" s="2" customFormat="1" x14ac:dyDescent="0.25">
      <c r="B46" s="2">
        <f>AVERAGE(B12:B41)</f>
        <v>16.813333333333336</v>
      </c>
      <c r="C46" s="2">
        <f>AVERAGE(C12:C41)</f>
        <v>21.616666666666664</v>
      </c>
      <c r="E46" s="2">
        <f>AVERAGE(E12:E41)</f>
        <v>12.496666666666668</v>
      </c>
      <c r="I46" s="2">
        <f>SUM(I12:I41)</f>
        <v>79.800000000000011</v>
      </c>
    </row>
    <row r="48" spans="1:17" x14ac:dyDescent="0.25">
      <c r="A48" t="s">
        <v>47</v>
      </c>
      <c r="B48" t="s">
        <v>48</v>
      </c>
      <c r="C48" t="s">
        <v>49</v>
      </c>
      <c r="D48">
        <v>2</v>
      </c>
    </row>
    <row r="49" spans="1:15" x14ac:dyDescent="0.25">
      <c r="A49" t="s">
        <v>47</v>
      </c>
      <c r="B49" t="s">
        <v>50</v>
      </c>
      <c r="C49" t="s">
        <v>51</v>
      </c>
      <c r="D49">
        <v>0</v>
      </c>
    </row>
    <row r="50" spans="1:15" x14ac:dyDescent="0.25">
      <c r="A50" t="s">
        <v>52</v>
      </c>
      <c r="B50" t="s">
        <v>50</v>
      </c>
      <c r="C50" t="s">
        <v>51</v>
      </c>
      <c r="D50">
        <v>0</v>
      </c>
    </row>
    <row r="51" spans="1:15" x14ac:dyDescent="0.25">
      <c r="A51" t="s">
        <v>52</v>
      </c>
      <c r="B51" t="s">
        <v>50</v>
      </c>
      <c r="C51" t="s">
        <v>53</v>
      </c>
      <c r="D51">
        <v>0</v>
      </c>
    </row>
    <row r="52" spans="1:15" x14ac:dyDescent="0.25">
      <c r="A52" t="s">
        <v>47</v>
      </c>
      <c r="B52" t="s">
        <v>54</v>
      </c>
      <c r="C52">
        <v>19.41</v>
      </c>
      <c r="D52" t="s">
        <v>55</v>
      </c>
      <c r="E52" s="3">
        <v>46174</v>
      </c>
    </row>
    <row r="53" spans="1:15" x14ac:dyDescent="0.25">
      <c r="A53" t="s">
        <v>56</v>
      </c>
      <c r="B53" t="s">
        <v>57</v>
      </c>
      <c r="C53" t="s">
        <v>54</v>
      </c>
      <c r="D53">
        <v>22</v>
      </c>
      <c r="E53" t="s">
        <v>58</v>
      </c>
      <c r="F53">
        <v>0.2</v>
      </c>
      <c r="G53" t="s">
        <v>59</v>
      </c>
      <c r="H53">
        <v>10</v>
      </c>
      <c r="I53" s="2" t="s">
        <v>58</v>
      </c>
      <c r="J53">
        <v>2</v>
      </c>
      <c r="K53" t="s">
        <v>59</v>
      </c>
      <c r="L53">
        <v>0</v>
      </c>
      <c r="M53" t="s">
        <v>58</v>
      </c>
      <c r="N53">
        <v>20</v>
      </c>
      <c r="O53" t="s">
        <v>59</v>
      </c>
    </row>
    <row r="54" spans="1:15" x14ac:dyDescent="0.25">
      <c r="A54" t="s">
        <v>60</v>
      </c>
      <c r="B54" t="s">
        <v>61</v>
      </c>
      <c r="C54">
        <v>18.3</v>
      </c>
      <c r="D54" t="s">
        <v>62</v>
      </c>
      <c r="E54" t="s">
        <v>61</v>
      </c>
      <c r="F54">
        <v>18.3</v>
      </c>
      <c r="G54" t="s">
        <v>63</v>
      </c>
      <c r="H54" t="s">
        <v>64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53"/>
  <sheetViews>
    <sheetView topLeftCell="A21" workbookViewId="0">
      <selection activeCell="A46" sqref="A46:XFD46"/>
    </sheetView>
  </sheetViews>
  <sheetFormatPr defaultRowHeight="15" x14ac:dyDescent="0.25"/>
  <cols>
    <col min="14" max="14" width="3" bestFit="1" customWidth="1"/>
    <col min="15" max="15" width="5.140625" bestFit="1" customWidth="1"/>
    <col min="16" max="16" width="5" bestFit="1" customWidth="1"/>
    <col min="17" max="17" width="3" bestFit="1" customWidth="1"/>
  </cols>
  <sheetData>
    <row r="1" spans="1:17" x14ac:dyDescent="0.25">
      <c r="B1" t="s">
        <v>0</v>
      </c>
      <c r="C1" t="s">
        <v>1</v>
      </c>
      <c r="D1" t="s">
        <v>2</v>
      </c>
      <c r="E1" t="s">
        <v>3</v>
      </c>
      <c r="F1" t="s">
        <v>141</v>
      </c>
      <c r="G1">
        <v>2026</v>
      </c>
    </row>
    <row r="3" spans="1:17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</row>
    <row r="4" spans="1:17" x14ac:dyDescent="0.25">
      <c r="A4" t="s">
        <v>10</v>
      </c>
      <c r="B4">
        <v>210</v>
      </c>
      <c r="C4" t="s">
        <v>11</v>
      </c>
      <c r="D4" t="s">
        <v>12</v>
      </c>
      <c r="E4" t="s">
        <v>13</v>
      </c>
      <c r="F4" t="s">
        <v>14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  <c r="L4" t="s">
        <v>15</v>
      </c>
      <c r="M4" t="s">
        <v>20</v>
      </c>
    </row>
    <row r="6" spans="1:17" x14ac:dyDescent="0.25">
      <c r="B6" t="s">
        <v>21</v>
      </c>
      <c r="C6" t="s">
        <v>22</v>
      </c>
      <c r="D6" t="s">
        <v>23</v>
      </c>
      <c r="E6" t="s">
        <v>24</v>
      </c>
      <c r="F6" t="s">
        <v>25</v>
      </c>
      <c r="G6" t="s">
        <v>26</v>
      </c>
      <c r="H6" t="s">
        <v>27</v>
      </c>
    </row>
    <row r="8" spans="1:17" x14ac:dyDescent="0.25">
      <c r="B8" t="s">
        <v>28</v>
      </c>
      <c r="C8" t="s">
        <v>29</v>
      </c>
      <c r="D8" t="s">
        <v>30</v>
      </c>
    </row>
    <row r="9" spans="1:17" x14ac:dyDescent="0.25">
      <c r="B9" t="s">
        <v>31</v>
      </c>
      <c r="C9" t="s">
        <v>32</v>
      </c>
      <c r="D9" t="s">
        <v>32</v>
      </c>
      <c r="E9" t="s">
        <v>25</v>
      </c>
      <c r="F9" t="s">
        <v>33</v>
      </c>
    </row>
    <row r="10" spans="1:17" x14ac:dyDescent="0.25">
      <c r="A10" t="s">
        <v>34</v>
      </c>
      <c r="B10" t="s">
        <v>35</v>
      </c>
      <c r="C10" t="s">
        <v>36</v>
      </c>
      <c r="D10" t="s">
        <v>37</v>
      </c>
      <c r="E10" t="s">
        <v>38</v>
      </c>
      <c r="F10" t="s">
        <v>37</v>
      </c>
      <c r="G10" t="s">
        <v>39</v>
      </c>
      <c r="H10" t="s">
        <v>39</v>
      </c>
      <c r="I10" t="s">
        <v>23</v>
      </c>
      <c r="J10" t="s">
        <v>26</v>
      </c>
      <c r="K10" t="s">
        <v>36</v>
      </c>
      <c r="L10" t="s">
        <v>37</v>
      </c>
      <c r="M10" t="s">
        <v>40</v>
      </c>
    </row>
    <row r="11" spans="1:17" x14ac:dyDescent="0.25">
      <c r="A11" t="s">
        <v>41</v>
      </c>
    </row>
    <row r="12" spans="1:17" x14ac:dyDescent="0.25">
      <c r="A12">
        <v>1</v>
      </c>
      <c r="B12">
        <v>17.100000000000001</v>
      </c>
      <c r="C12">
        <v>22.2</v>
      </c>
      <c r="D12" s="1">
        <v>0.64583333333333337</v>
      </c>
      <c r="E12">
        <v>12.1</v>
      </c>
      <c r="F12" s="1">
        <v>0.14583333333333334</v>
      </c>
      <c r="G12">
        <v>2.2000000000000002</v>
      </c>
      <c r="H12">
        <v>1.1000000000000001</v>
      </c>
      <c r="I12">
        <v>0.2</v>
      </c>
      <c r="J12">
        <v>0.4</v>
      </c>
      <c r="K12">
        <v>4</v>
      </c>
      <c r="L12" s="1">
        <v>0.72916666666666663</v>
      </c>
      <c r="M12" t="s">
        <v>42</v>
      </c>
      <c r="N12">
        <v>1</v>
      </c>
      <c r="O12">
        <v>22.2</v>
      </c>
      <c r="P12">
        <v>22.3</v>
      </c>
      <c r="Q12">
        <v>26</v>
      </c>
    </row>
    <row r="13" spans="1:17" x14ac:dyDescent="0.25">
      <c r="A13">
        <v>2</v>
      </c>
      <c r="B13">
        <v>17.7</v>
      </c>
      <c r="C13">
        <v>21.6</v>
      </c>
      <c r="D13" s="1">
        <v>0.66666666666666663</v>
      </c>
      <c r="E13">
        <v>13.1</v>
      </c>
      <c r="F13" s="1">
        <v>0</v>
      </c>
      <c r="G13">
        <v>1.4</v>
      </c>
      <c r="H13">
        <v>0.8</v>
      </c>
      <c r="I13">
        <v>0</v>
      </c>
      <c r="J13">
        <v>0.6</v>
      </c>
      <c r="K13">
        <v>5.4</v>
      </c>
      <c r="L13" s="1">
        <v>0.4375</v>
      </c>
      <c r="M13" t="s">
        <v>138</v>
      </c>
      <c r="N13">
        <v>2</v>
      </c>
      <c r="O13">
        <v>21.6</v>
      </c>
      <c r="P13">
        <v>22.3</v>
      </c>
      <c r="Q13">
        <v>26</v>
      </c>
    </row>
    <row r="14" spans="1:17" x14ac:dyDescent="0.25">
      <c r="A14">
        <v>3</v>
      </c>
      <c r="B14">
        <v>17.2</v>
      </c>
      <c r="C14">
        <v>23.7</v>
      </c>
      <c r="D14" s="1">
        <v>0.66666666666666663</v>
      </c>
      <c r="E14">
        <v>9.1</v>
      </c>
      <c r="F14" s="1">
        <v>0.16666666666666666</v>
      </c>
      <c r="G14">
        <v>2.7</v>
      </c>
      <c r="H14">
        <v>1.6</v>
      </c>
      <c r="I14">
        <v>0</v>
      </c>
      <c r="J14">
        <v>0.3</v>
      </c>
      <c r="K14">
        <v>4.5</v>
      </c>
      <c r="L14" s="1">
        <v>0.66666666666666663</v>
      </c>
      <c r="M14" t="s">
        <v>42</v>
      </c>
      <c r="N14">
        <v>3</v>
      </c>
      <c r="O14">
        <v>23.7</v>
      </c>
      <c r="P14">
        <v>22.3</v>
      </c>
      <c r="Q14">
        <v>26</v>
      </c>
    </row>
    <row r="15" spans="1:17" x14ac:dyDescent="0.25">
      <c r="A15">
        <v>4</v>
      </c>
      <c r="B15">
        <v>18.600000000000001</v>
      </c>
      <c r="C15">
        <v>24.7</v>
      </c>
      <c r="D15" s="1">
        <v>0.625</v>
      </c>
      <c r="E15">
        <v>12.8</v>
      </c>
      <c r="F15" s="1">
        <v>8.3333333333333329E-2</v>
      </c>
      <c r="G15">
        <v>1.7</v>
      </c>
      <c r="H15">
        <v>2</v>
      </c>
      <c r="I15">
        <v>0</v>
      </c>
      <c r="J15">
        <v>0.3</v>
      </c>
      <c r="K15">
        <v>3.6</v>
      </c>
      <c r="L15" s="1">
        <v>0.45833333333333331</v>
      </c>
      <c r="M15" t="s">
        <v>140</v>
      </c>
      <c r="N15">
        <v>4</v>
      </c>
      <c r="O15">
        <v>24.7</v>
      </c>
      <c r="P15">
        <v>22.3</v>
      </c>
      <c r="Q15">
        <v>26</v>
      </c>
    </row>
    <row r="16" spans="1:17" x14ac:dyDescent="0.25">
      <c r="A16">
        <v>5</v>
      </c>
      <c r="B16">
        <v>19.399999999999999</v>
      </c>
      <c r="C16">
        <v>26.3</v>
      </c>
      <c r="D16" s="1">
        <v>0.60416666666666663</v>
      </c>
      <c r="E16">
        <v>14</v>
      </c>
      <c r="F16" s="1">
        <v>6.25E-2</v>
      </c>
      <c r="G16">
        <v>1.3</v>
      </c>
      <c r="H16">
        <v>2.5</v>
      </c>
      <c r="I16">
        <v>0</v>
      </c>
      <c r="J16">
        <v>0.1</v>
      </c>
      <c r="K16">
        <v>3.1</v>
      </c>
      <c r="L16" s="1">
        <v>0.72916666666666663</v>
      </c>
      <c r="M16" t="s">
        <v>140</v>
      </c>
      <c r="N16">
        <v>5</v>
      </c>
      <c r="O16">
        <v>26.3</v>
      </c>
      <c r="P16">
        <v>22.3</v>
      </c>
      <c r="Q16">
        <v>26</v>
      </c>
    </row>
    <row r="17" spans="1:17" x14ac:dyDescent="0.25">
      <c r="A17">
        <v>6</v>
      </c>
      <c r="B17">
        <v>20.7</v>
      </c>
      <c r="C17">
        <v>27.3</v>
      </c>
      <c r="D17" s="1">
        <v>0.66666666666666663</v>
      </c>
      <c r="E17">
        <v>14.6</v>
      </c>
      <c r="F17" s="1">
        <v>0.16666666666666666</v>
      </c>
      <c r="G17">
        <v>0.9</v>
      </c>
      <c r="H17">
        <v>3.3</v>
      </c>
      <c r="I17">
        <v>0</v>
      </c>
      <c r="J17">
        <v>0.2</v>
      </c>
      <c r="K17">
        <v>3.6</v>
      </c>
      <c r="L17" s="1">
        <v>0.60416666666666663</v>
      </c>
      <c r="M17" t="s">
        <v>42</v>
      </c>
      <c r="N17">
        <v>6</v>
      </c>
      <c r="O17">
        <v>27.3</v>
      </c>
      <c r="P17">
        <v>22.3</v>
      </c>
      <c r="Q17">
        <v>26</v>
      </c>
    </row>
    <row r="18" spans="1:17" x14ac:dyDescent="0.25">
      <c r="A18">
        <v>7</v>
      </c>
      <c r="B18">
        <v>21.2</v>
      </c>
      <c r="C18">
        <v>28.2</v>
      </c>
      <c r="D18" s="1">
        <v>0.64583333333333337</v>
      </c>
      <c r="E18">
        <v>14.4</v>
      </c>
      <c r="F18" s="1">
        <v>0.1875</v>
      </c>
      <c r="G18">
        <v>1</v>
      </c>
      <c r="H18">
        <v>3.9</v>
      </c>
      <c r="I18">
        <v>0</v>
      </c>
      <c r="J18">
        <v>0.2</v>
      </c>
      <c r="K18">
        <v>3.1</v>
      </c>
      <c r="L18" s="1">
        <v>0.85416666666666663</v>
      </c>
      <c r="M18" t="s">
        <v>42</v>
      </c>
      <c r="N18">
        <v>7</v>
      </c>
      <c r="O18">
        <v>28.2</v>
      </c>
      <c r="P18">
        <v>22.3</v>
      </c>
      <c r="Q18">
        <v>26</v>
      </c>
    </row>
    <row r="19" spans="1:17" x14ac:dyDescent="0.25">
      <c r="A19">
        <v>8</v>
      </c>
      <c r="B19">
        <v>22.9</v>
      </c>
      <c r="C19">
        <v>30.4</v>
      </c>
      <c r="D19" s="1">
        <v>0.72916666666666663</v>
      </c>
      <c r="E19">
        <v>13.8</v>
      </c>
      <c r="F19" s="1">
        <v>0.20833333333333334</v>
      </c>
      <c r="G19">
        <v>0.9</v>
      </c>
      <c r="H19">
        <v>5.5</v>
      </c>
      <c r="I19">
        <v>0</v>
      </c>
      <c r="J19">
        <v>0.1</v>
      </c>
      <c r="K19">
        <v>2.2000000000000002</v>
      </c>
      <c r="L19" s="1">
        <v>0.41666666666666669</v>
      </c>
      <c r="M19" t="s">
        <v>42</v>
      </c>
      <c r="N19">
        <v>8</v>
      </c>
      <c r="O19">
        <v>30.4</v>
      </c>
      <c r="P19">
        <v>22.3</v>
      </c>
      <c r="Q19">
        <v>26</v>
      </c>
    </row>
    <row r="20" spans="1:17" x14ac:dyDescent="0.25">
      <c r="A20">
        <v>9</v>
      </c>
      <c r="B20">
        <v>23.9</v>
      </c>
      <c r="C20">
        <v>31.6</v>
      </c>
      <c r="D20" s="1">
        <v>0.64583333333333337</v>
      </c>
      <c r="E20">
        <v>16.2</v>
      </c>
      <c r="F20" s="1">
        <v>0.25</v>
      </c>
      <c r="G20">
        <v>0.4</v>
      </c>
      <c r="H20">
        <v>6</v>
      </c>
      <c r="I20">
        <v>0</v>
      </c>
      <c r="J20">
        <v>0.1</v>
      </c>
      <c r="K20">
        <v>2.7</v>
      </c>
      <c r="L20" s="1">
        <v>0.58333333333333337</v>
      </c>
      <c r="M20" t="s">
        <v>42</v>
      </c>
      <c r="N20">
        <v>9</v>
      </c>
      <c r="O20">
        <v>31.6</v>
      </c>
      <c r="P20">
        <v>22.3</v>
      </c>
      <c r="Q20">
        <v>26</v>
      </c>
    </row>
    <row r="21" spans="1:17" x14ac:dyDescent="0.25">
      <c r="A21">
        <v>10</v>
      </c>
      <c r="B21">
        <v>25.4</v>
      </c>
      <c r="C21">
        <v>33.4</v>
      </c>
      <c r="D21" s="1">
        <v>0.66666666666666663</v>
      </c>
      <c r="E21">
        <v>18.3</v>
      </c>
      <c r="F21" s="1">
        <v>0.20833333333333334</v>
      </c>
      <c r="G21">
        <v>0</v>
      </c>
      <c r="H21">
        <v>7.2</v>
      </c>
      <c r="I21">
        <v>0</v>
      </c>
      <c r="J21">
        <v>0.4</v>
      </c>
      <c r="K21">
        <v>3.6</v>
      </c>
      <c r="L21" s="1">
        <v>0.625</v>
      </c>
      <c r="M21" t="s">
        <v>42</v>
      </c>
      <c r="N21">
        <v>10</v>
      </c>
      <c r="O21">
        <v>33.4</v>
      </c>
      <c r="P21">
        <v>22.3</v>
      </c>
      <c r="Q21">
        <v>26</v>
      </c>
    </row>
    <row r="22" spans="1:17" x14ac:dyDescent="0.25">
      <c r="A22">
        <v>11</v>
      </c>
      <c r="B22">
        <v>23.6</v>
      </c>
      <c r="C22">
        <v>30.2</v>
      </c>
      <c r="D22" s="1">
        <v>0.6875</v>
      </c>
      <c r="E22">
        <v>16.399999999999999</v>
      </c>
      <c r="F22" s="1">
        <v>0.22916666666666666</v>
      </c>
      <c r="G22">
        <v>0.1</v>
      </c>
      <c r="H22">
        <v>5.4</v>
      </c>
      <c r="I22">
        <v>0</v>
      </c>
      <c r="J22">
        <v>0.8</v>
      </c>
      <c r="K22">
        <v>5.8</v>
      </c>
      <c r="L22" s="1">
        <v>0.625</v>
      </c>
      <c r="M22" t="s">
        <v>16</v>
      </c>
      <c r="N22">
        <v>11</v>
      </c>
      <c r="O22">
        <v>30.2</v>
      </c>
      <c r="P22">
        <v>22.3</v>
      </c>
      <c r="Q22">
        <v>26</v>
      </c>
    </row>
    <row r="23" spans="1:17" x14ac:dyDescent="0.25">
      <c r="A23">
        <v>12</v>
      </c>
      <c r="B23">
        <v>21.6</v>
      </c>
      <c r="C23">
        <v>28.7</v>
      </c>
      <c r="D23" s="1">
        <v>0.72916666666666663</v>
      </c>
      <c r="E23">
        <v>15.7</v>
      </c>
      <c r="F23" s="1">
        <v>0.125</v>
      </c>
      <c r="G23">
        <v>0.6</v>
      </c>
      <c r="H23">
        <v>3.9</v>
      </c>
      <c r="I23">
        <v>0</v>
      </c>
      <c r="J23">
        <v>1.8</v>
      </c>
      <c r="K23">
        <v>7.6</v>
      </c>
      <c r="L23" s="1">
        <v>0.39583333333333331</v>
      </c>
      <c r="M23" t="s">
        <v>16</v>
      </c>
      <c r="N23">
        <v>12</v>
      </c>
      <c r="O23">
        <v>28.7</v>
      </c>
      <c r="P23">
        <v>22.3</v>
      </c>
      <c r="Q23">
        <v>26</v>
      </c>
    </row>
    <row r="24" spans="1:17" x14ac:dyDescent="0.25">
      <c r="A24">
        <v>13</v>
      </c>
      <c r="B24">
        <v>18.100000000000001</v>
      </c>
      <c r="C24">
        <v>24.6</v>
      </c>
      <c r="D24" s="1">
        <v>0.77083333333333337</v>
      </c>
      <c r="E24">
        <v>12.6</v>
      </c>
      <c r="F24" s="1">
        <v>0.25</v>
      </c>
      <c r="G24">
        <v>1.9</v>
      </c>
      <c r="H24">
        <v>1.6</v>
      </c>
      <c r="I24">
        <v>0</v>
      </c>
      <c r="J24">
        <v>1.8</v>
      </c>
      <c r="K24">
        <v>9.8000000000000007</v>
      </c>
      <c r="L24" s="1">
        <v>0.35416666666666669</v>
      </c>
      <c r="M24" t="s">
        <v>16</v>
      </c>
      <c r="N24">
        <v>13</v>
      </c>
      <c r="O24">
        <v>24.6</v>
      </c>
      <c r="P24">
        <v>22.3</v>
      </c>
      <c r="Q24">
        <v>26</v>
      </c>
    </row>
    <row r="25" spans="1:17" x14ac:dyDescent="0.25">
      <c r="A25">
        <v>14</v>
      </c>
      <c r="B25">
        <v>19.399999999999999</v>
      </c>
      <c r="C25">
        <v>26.2</v>
      </c>
      <c r="D25" s="1">
        <v>0.75</v>
      </c>
      <c r="E25">
        <v>12.8</v>
      </c>
      <c r="F25" s="1">
        <v>0.20833333333333334</v>
      </c>
      <c r="G25">
        <v>1.6</v>
      </c>
      <c r="H25">
        <v>2.7</v>
      </c>
      <c r="I25">
        <v>0</v>
      </c>
      <c r="J25">
        <v>1.5</v>
      </c>
      <c r="K25">
        <v>6.7</v>
      </c>
      <c r="L25" s="1">
        <v>0.27083333333333331</v>
      </c>
      <c r="M25" t="s">
        <v>16</v>
      </c>
      <c r="N25">
        <v>14</v>
      </c>
      <c r="O25">
        <v>26.2</v>
      </c>
      <c r="P25">
        <v>22.3</v>
      </c>
      <c r="Q25">
        <v>26</v>
      </c>
    </row>
    <row r="26" spans="1:17" x14ac:dyDescent="0.25">
      <c r="A26">
        <v>15</v>
      </c>
      <c r="B26">
        <v>19.8</v>
      </c>
      <c r="C26">
        <v>25.9</v>
      </c>
      <c r="D26" s="1">
        <v>0.72916666666666663</v>
      </c>
      <c r="E26">
        <v>14.3</v>
      </c>
      <c r="F26" s="1">
        <v>0.1875</v>
      </c>
      <c r="G26">
        <v>1.1000000000000001</v>
      </c>
      <c r="H26">
        <v>2.7</v>
      </c>
      <c r="I26">
        <v>0</v>
      </c>
      <c r="J26">
        <v>1.3</v>
      </c>
      <c r="K26">
        <v>6.3</v>
      </c>
      <c r="L26" s="1">
        <v>0.5</v>
      </c>
      <c r="M26" t="s">
        <v>16</v>
      </c>
      <c r="N26">
        <v>15</v>
      </c>
      <c r="O26">
        <v>25.9</v>
      </c>
      <c r="P26">
        <v>22.3</v>
      </c>
      <c r="Q26">
        <v>26</v>
      </c>
    </row>
    <row r="27" spans="1:17" x14ac:dyDescent="0.25">
      <c r="A27">
        <v>16</v>
      </c>
      <c r="B27">
        <v>20.5</v>
      </c>
      <c r="C27">
        <v>27.8</v>
      </c>
      <c r="D27" s="1">
        <v>0.72916666666666663</v>
      </c>
      <c r="E27">
        <v>13.2</v>
      </c>
      <c r="F27" s="1">
        <v>0.3125</v>
      </c>
      <c r="G27">
        <v>1.3</v>
      </c>
      <c r="H27">
        <v>3.5</v>
      </c>
      <c r="I27">
        <v>0</v>
      </c>
      <c r="J27">
        <v>0.8</v>
      </c>
      <c r="K27">
        <v>6.7</v>
      </c>
      <c r="L27" s="1">
        <v>0.52083333333333337</v>
      </c>
      <c r="M27" t="s">
        <v>16</v>
      </c>
      <c r="N27">
        <v>16</v>
      </c>
      <c r="O27">
        <v>27.8</v>
      </c>
      <c r="P27">
        <v>22.3</v>
      </c>
      <c r="Q27">
        <v>26</v>
      </c>
    </row>
    <row r="28" spans="1:17" x14ac:dyDescent="0.25">
      <c r="A28">
        <v>17</v>
      </c>
      <c r="B28">
        <v>22.1</v>
      </c>
      <c r="C28">
        <v>29.6</v>
      </c>
      <c r="D28" s="1">
        <v>0.6875</v>
      </c>
      <c r="E28">
        <v>14.4</v>
      </c>
      <c r="F28" s="1">
        <v>0.22916666666666666</v>
      </c>
      <c r="G28">
        <v>0.7</v>
      </c>
      <c r="H28">
        <v>4.4000000000000004</v>
      </c>
      <c r="I28">
        <v>0</v>
      </c>
      <c r="J28">
        <v>0.3</v>
      </c>
      <c r="K28">
        <v>5.4</v>
      </c>
      <c r="L28" s="1">
        <v>0.8125</v>
      </c>
      <c r="M28" t="s">
        <v>16</v>
      </c>
      <c r="N28">
        <v>17</v>
      </c>
      <c r="O28">
        <v>29.6</v>
      </c>
      <c r="P28">
        <v>22.3</v>
      </c>
      <c r="Q28">
        <v>26</v>
      </c>
    </row>
    <row r="29" spans="1:17" x14ac:dyDescent="0.25">
      <c r="A29">
        <v>18</v>
      </c>
      <c r="B29">
        <v>19.100000000000001</v>
      </c>
      <c r="C29">
        <v>24.8</v>
      </c>
      <c r="D29" s="1">
        <v>0.6875</v>
      </c>
      <c r="E29">
        <v>13.7</v>
      </c>
      <c r="F29" s="1">
        <v>0.27083333333333331</v>
      </c>
      <c r="G29">
        <v>1.1000000000000001</v>
      </c>
      <c r="H29">
        <v>1.9</v>
      </c>
      <c r="I29">
        <v>0</v>
      </c>
      <c r="J29">
        <v>0.6</v>
      </c>
      <c r="K29">
        <v>4.9000000000000004</v>
      </c>
      <c r="L29" s="1">
        <v>0.58333333333333337</v>
      </c>
      <c r="M29" t="s">
        <v>16</v>
      </c>
      <c r="N29">
        <v>18</v>
      </c>
      <c r="O29">
        <v>24.8</v>
      </c>
      <c r="P29">
        <v>22.3</v>
      </c>
      <c r="Q29">
        <v>26</v>
      </c>
    </row>
    <row r="30" spans="1:17" x14ac:dyDescent="0.25">
      <c r="A30">
        <v>19</v>
      </c>
      <c r="B30">
        <v>18.100000000000001</v>
      </c>
      <c r="C30">
        <v>24.3</v>
      </c>
      <c r="D30" s="1">
        <v>0.70833333333333337</v>
      </c>
      <c r="E30">
        <v>11.5</v>
      </c>
      <c r="F30" s="1">
        <v>0.27083333333333331</v>
      </c>
      <c r="G30">
        <v>1.9</v>
      </c>
      <c r="H30">
        <v>1.7</v>
      </c>
      <c r="I30">
        <v>0</v>
      </c>
      <c r="J30">
        <v>0.5</v>
      </c>
      <c r="K30">
        <v>5.8</v>
      </c>
      <c r="L30" s="1">
        <v>0.58333333333333337</v>
      </c>
      <c r="M30" t="s">
        <v>16</v>
      </c>
      <c r="N30">
        <v>19</v>
      </c>
      <c r="O30">
        <v>24.3</v>
      </c>
      <c r="P30">
        <v>22.3</v>
      </c>
      <c r="Q30">
        <v>26</v>
      </c>
    </row>
    <row r="31" spans="1:17" x14ac:dyDescent="0.25">
      <c r="A31">
        <v>20</v>
      </c>
      <c r="B31">
        <v>18.3</v>
      </c>
      <c r="C31">
        <v>26.2</v>
      </c>
      <c r="D31" s="1">
        <v>0.72916666666666663</v>
      </c>
      <c r="E31">
        <v>9.4</v>
      </c>
      <c r="F31" s="1">
        <v>0.20833333333333334</v>
      </c>
      <c r="G31">
        <v>2.2000000000000002</v>
      </c>
      <c r="H31">
        <v>2.2999999999999998</v>
      </c>
      <c r="I31">
        <v>0</v>
      </c>
      <c r="J31">
        <v>0.1</v>
      </c>
      <c r="K31">
        <v>4</v>
      </c>
      <c r="L31" s="1">
        <v>0.60416666666666663</v>
      </c>
      <c r="M31" t="s">
        <v>16</v>
      </c>
      <c r="N31">
        <v>20</v>
      </c>
      <c r="O31">
        <v>26.2</v>
      </c>
      <c r="P31">
        <v>22.3</v>
      </c>
      <c r="Q31">
        <v>26</v>
      </c>
    </row>
    <row r="32" spans="1:17" x14ac:dyDescent="0.25">
      <c r="A32">
        <v>21</v>
      </c>
      <c r="B32">
        <v>19.600000000000001</v>
      </c>
      <c r="C32">
        <v>26.6</v>
      </c>
      <c r="D32" s="1">
        <v>0.75</v>
      </c>
      <c r="E32">
        <v>13.1</v>
      </c>
      <c r="F32" s="1">
        <v>0.20833333333333334</v>
      </c>
      <c r="G32">
        <v>1.4</v>
      </c>
      <c r="H32">
        <v>2.6</v>
      </c>
      <c r="I32">
        <v>0</v>
      </c>
      <c r="J32">
        <v>0.4</v>
      </c>
      <c r="K32">
        <v>3.6</v>
      </c>
      <c r="L32" s="1">
        <v>4.1666666666666664E-2</v>
      </c>
      <c r="M32" t="s">
        <v>16</v>
      </c>
      <c r="N32">
        <v>21</v>
      </c>
      <c r="O32">
        <v>26.6</v>
      </c>
      <c r="P32">
        <v>22.3</v>
      </c>
      <c r="Q32">
        <v>26</v>
      </c>
    </row>
    <row r="33" spans="1:22" x14ac:dyDescent="0.25">
      <c r="A33">
        <v>22</v>
      </c>
      <c r="B33">
        <v>18.5</v>
      </c>
      <c r="C33">
        <v>24.4</v>
      </c>
      <c r="D33" s="1">
        <v>0.66666666666666663</v>
      </c>
      <c r="E33">
        <v>12.6</v>
      </c>
      <c r="F33" s="1">
        <v>0.27083333333333331</v>
      </c>
      <c r="G33">
        <v>1.6</v>
      </c>
      <c r="H33">
        <v>1.8</v>
      </c>
      <c r="I33">
        <v>0</v>
      </c>
      <c r="J33">
        <v>0.5</v>
      </c>
      <c r="K33">
        <v>4.5</v>
      </c>
      <c r="L33" s="1">
        <v>0.20833333333333334</v>
      </c>
      <c r="M33" t="s">
        <v>16</v>
      </c>
      <c r="N33">
        <v>22</v>
      </c>
      <c r="O33">
        <v>24.4</v>
      </c>
      <c r="P33">
        <v>22.3</v>
      </c>
      <c r="Q33">
        <v>26</v>
      </c>
    </row>
    <row r="34" spans="1:22" x14ac:dyDescent="0.25">
      <c r="A34">
        <v>23</v>
      </c>
      <c r="B34">
        <v>20.3</v>
      </c>
      <c r="C34">
        <v>27.2</v>
      </c>
      <c r="D34" s="1">
        <v>0.75</v>
      </c>
      <c r="E34">
        <v>13.9</v>
      </c>
      <c r="F34" s="1">
        <v>0.25</v>
      </c>
      <c r="G34">
        <v>1.1000000000000001</v>
      </c>
      <c r="H34">
        <v>3.1</v>
      </c>
      <c r="I34">
        <v>0</v>
      </c>
      <c r="J34">
        <v>0.4</v>
      </c>
      <c r="K34">
        <v>4</v>
      </c>
      <c r="L34" s="1">
        <v>0.97916666666666663</v>
      </c>
      <c r="M34" t="s">
        <v>16</v>
      </c>
      <c r="N34">
        <v>23</v>
      </c>
      <c r="O34">
        <v>27.2</v>
      </c>
      <c r="P34">
        <v>22.3</v>
      </c>
      <c r="Q34">
        <v>26</v>
      </c>
      <c r="V34" t="s">
        <v>142</v>
      </c>
    </row>
    <row r="35" spans="1:22" x14ac:dyDescent="0.25">
      <c r="A35">
        <v>24</v>
      </c>
      <c r="B35">
        <v>19</v>
      </c>
      <c r="C35">
        <v>26.5</v>
      </c>
      <c r="D35" s="1">
        <v>0.72916666666666663</v>
      </c>
      <c r="E35">
        <v>13.1</v>
      </c>
      <c r="F35" s="1">
        <v>0.27083333333333331</v>
      </c>
      <c r="G35">
        <v>1.5</v>
      </c>
      <c r="H35">
        <v>2.2999999999999998</v>
      </c>
      <c r="I35">
        <v>0</v>
      </c>
      <c r="J35">
        <v>0.4</v>
      </c>
      <c r="K35">
        <v>4.5</v>
      </c>
      <c r="L35" s="1">
        <v>0.64583333333333337</v>
      </c>
      <c r="M35" t="s">
        <v>16</v>
      </c>
      <c r="N35">
        <v>24</v>
      </c>
      <c r="O35">
        <v>26.5</v>
      </c>
      <c r="P35">
        <v>22.3</v>
      </c>
      <c r="Q35">
        <v>26</v>
      </c>
    </row>
    <row r="36" spans="1:22" x14ac:dyDescent="0.25">
      <c r="A36">
        <v>25</v>
      </c>
      <c r="B36">
        <v>18.2</v>
      </c>
      <c r="C36">
        <v>25.2</v>
      </c>
      <c r="D36" s="1">
        <v>0.66666666666666663</v>
      </c>
      <c r="E36">
        <v>11</v>
      </c>
      <c r="F36" s="1">
        <v>0.25</v>
      </c>
      <c r="G36">
        <v>2.1</v>
      </c>
      <c r="H36">
        <v>1.9</v>
      </c>
      <c r="I36">
        <v>0</v>
      </c>
      <c r="J36">
        <v>0.4</v>
      </c>
      <c r="K36">
        <v>5.4</v>
      </c>
      <c r="L36" s="1">
        <v>0.75</v>
      </c>
      <c r="M36" t="s">
        <v>42</v>
      </c>
      <c r="N36">
        <v>25</v>
      </c>
      <c r="O36">
        <v>25.2</v>
      </c>
      <c r="P36">
        <v>22.3</v>
      </c>
      <c r="Q36">
        <v>26</v>
      </c>
    </row>
    <row r="37" spans="1:22" x14ac:dyDescent="0.25">
      <c r="A37">
        <v>26</v>
      </c>
      <c r="B37">
        <v>18.2</v>
      </c>
      <c r="C37">
        <v>21.6</v>
      </c>
      <c r="D37" s="1">
        <v>0.66666666666666663</v>
      </c>
      <c r="E37">
        <v>15.2</v>
      </c>
      <c r="F37" s="1">
        <v>0</v>
      </c>
      <c r="G37">
        <v>0.7</v>
      </c>
      <c r="H37">
        <v>0.6</v>
      </c>
      <c r="I37">
        <v>1.4</v>
      </c>
      <c r="J37">
        <v>0.6</v>
      </c>
      <c r="K37">
        <v>7.6</v>
      </c>
      <c r="L37" s="1">
        <v>0.60416666666666663</v>
      </c>
      <c r="M37" t="s">
        <v>42</v>
      </c>
      <c r="N37">
        <v>26</v>
      </c>
      <c r="O37">
        <v>21.6</v>
      </c>
      <c r="P37">
        <v>22.3</v>
      </c>
      <c r="Q37">
        <v>26</v>
      </c>
    </row>
    <row r="38" spans="1:22" x14ac:dyDescent="0.25">
      <c r="A38">
        <v>27</v>
      </c>
      <c r="B38">
        <v>18.100000000000001</v>
      </c>
      <c r="C38">
        <v>24.1</v>
      </c>
      <c r="D38" s="1">
        <v>0.64583333333333337</v>
      </c>
      <c r="E38">
        <v>13.7</v>
      </c>
      <c r="F38" s="1">
        <v>0.25</v>
      </c>
      <c r="G38">
        <v>1.5</v>
      </c>
      <c r="H38">
        <v>1.3</v>
      </c>
      <c r="I38">
        <v>0</v>
      </c>
      <c r="J38">
        <v>0.3</v>
      </c>
      <c r="K38">
        <v>4.5</v>
      </c>
      <c r="L38" s="1">
        <v>0.72916666666666663</v>
      </c>
      <c r="M38" t="s">
        <v>42</v>
      </c>
      <c r="N38">
        <v>27</v>
      </c>
      <c r="O38">
        <v>24.1</v>
      </c>
      <c r="P38">
        <v>22.3</v>
      </c>
      <c r="Q38">
        <v>26</v>
      </c>
    </row>
    <row r="39" spans="1:22" x14ac:dyDescent="0.25">
      <c r="A39">
        <v>28</v>
      </c>
      <c r="B39">
        <v>20.5</v>
      </c>
      <c r="C39">
        <v>27.2</v>
      </c>
      <c r="D39" s="1">
        <v>0.77083333333333337</v>
      </c>
      <c r="E39">
        <v>16.100000000000001</v>
      </c>
      <c r="F39" s="1">
        <v>0.16666666666666666</v>
      </c>
      <c r="G39">
        <v>0.5</v>
      </c>
      <c r="H39">
        <v>2.7</v>
      </c>
      <c r="I39">
        <v>0</v>
      </c>
      <c r="J39">
        <v>0.3</v>
      </c>
      <c r="K39">
        <v>4</v>
      </c>
      <c r="L39" s="1">
        <v>0.58333333333333337</v>
      </c>
      <c r="M39" t="s">
        <v>42</v>
      </c>
      <c r="N39">
        <v>28</v>
      </c>
      <c r="O39">
        <v>27.2</v>
      </c>
      <c r="P39">
        <v>22.3</v>
      </c>
      <c r="Q39">
        <v>26</v>
      </c>
    </row>
    <row r="40" spans="1:22" x14ac:dyDescent="0.25">
      <c r="A40">
        <v>29</v>
      </c>
      <c r="B40">
        <v>20.5</v>
      </c>
      <c r="C40">
        <v>26.7</v>
      </c>
      <c r="D40" s="1">
        <v>0.54166666666666663</v>
      </c>
      <c r="E40">
        <v>14.6</v>
      </c>
      <c r="F40" s="1">
        <v>0.1875</v>
      </c>
      <c r="G40">
        <v>0.8</v>
      </c>
      <c r="H40">
        <v>3</v>
      </c>
      <c r="I40">
        <v>0</v>
      </c>
      <c r="J40">
        <v>0.3</v>
      </c>
      <c r="K40">
        <v>4.5</v>
      </c>
      <c r="L40" s="1">
        <v>0.5625</v>
      </c>
      <c r="M40" t="s">
        <v>42</v>
      </c>
      <c r="N40">
        <v>29</v>
      </c>
      <c r="O40">
        <v>26.7</v>
      </c>
      <c r="P40">
        <v>22.3</v>
      </c>
      <c r="Q40">
        <v>26</v>
      </c>
    </row>
    <row r="41" spans="1:22" x14ac:dyDescent="0.25">
      <c r="A41">
        <v>30</v>
      </c>
      <c r="B41">
        <v>18.7</v>
      </c>
      <c r="C41">
        <v>23.2</v>
      </c>
      <c r="D41" s="1">
        <v>0.77083333333333337</v>
      </c>
      <c r="E41">
        <v>14.1</v>
      </c>
      <c r="F41" s="1">
        <v>0</v>
      </c>
      <c r="G41">
        <v>1.2</v>
      </c>
      <c r="H41">
        <v>1.6</v>
      </c>
      <c r="I41">
        <v>0</v>
      </c>
      <c r="J41">
        <v>0.2</v>
      </c>
      <c r="K41">
        <v>3.1</v>
      </c>
      <c r="L41" s="1">
        <v>0.5625</v>
      </c>
      <c r="M41" t="s">
        <v>42</v>
      </c>
      <c r="N41">
        <v>30</v>
      </c>
      <c r="O41">
        <v>23.2</v>
      </c>
      <c r="P41">
        <v>22.3</v>
      </c>
      <c r="Q41">
        <v>26</v>
      </c>
    </row>
    <row r="42" spans="1:22" x14ac:dyDescent="0.25">
      <c r="A42">
        <v>31</v>
      </c>
      <c r="B42">
        <v>16.7</v>
      </c>
      <c r="C42">
        <v>23.3</v>
      </c>
      <c r="D42" s="1">
        <v>0.625</v>
      </c>
      <c r="E42">
        <v>9.4</v>
      </c>
      <c r="F42" s="1">
        <v>0.25</v>
      </c>
      <c r="G42">
        <v>2.8</v>
      </c>
      <c r="H42">
        <v>1.2</v>
      </c>
      <c r="I42">
        <v>0</v>
      </c>
      <c r="J42">
        <v>0.2</v>
      </c>
      <c r="K42">
        <v>4</v>
      </c>
      <c r="L42" s="1">
        <v>0.625</v>
      </c>
      <c r="M42" t="s">
        <v>16</v>
      </c>
      <c r="N42">
        <v>31</v>
      </c>
      <c r="O42">
        <v>23.3</v>
      </c>
      <c r="P42">
        <v>22.3</v>
      </c>
      <c r="Q42">
        <v>26</v>
      </c>
    </row>
    <row r="43" spans="1:22" x14ac:dyDescent="0.25">
      <c r="A43" t="s">
        <v>46</v>
      </c>
    </row>
    <row r="44" spans="1:22" x14ac:dyDescent="0.25">
      <c r="B44">
        <v>19.8</v>
      </c>
      <c r="C44">
        <v>33.4</v>
      </c>
      <c r="D44">
        <v>10</v>
      </c>
      <c r="E44">
        <v>9.1</v>
      </c>
      <c r="F44">
        <v>3</v>
      </c>
      <c r="G44">
        <v>40.200000000000003</v>
      </c>
      <c r="H44">
        <v>85.8</v>
      </c>
      <c r="I44">
        <v>1.6</v>
      </c>
      <c r="J44">
        <v>0.5</v>
      </c>
      <c r="K44">
        <v>9.8000000000000007</v>
      </c>
      <c r="L44">
        <v>13</v>
      </c>
      <c r="M44" t="s">
        <v>16</v>
      </c>
    </row>
    <row r="46" spans="1:22" s="2" customFormat="1" x14ac:dyDescent="0.25">
      <c r="B46" s="2">
        <f>AVERAGE(B12:B42)</f>
        <v>19.774193548387103</v>
      </c>
      <c r="C46" s="2">
        <f>AVERAGE(C12:C42)</f>
        <v>26.248387096774202</v>
      </c>
      <c r="E46" s="2">
        <f>AVERAGE(E12:E42)</f>
        <v>13.522580645161291</v>
      </c>
      <c r="I46" s="2">
        <f>SUM(I12:I42)</f>
        <v>1.5999999999999999</v>
      </c>
    </row>
    <row r="47" spans="1:22" s="2" customFormat="1" x14ac:dyDescent="0.25"/>
    <row r="48" spans="1:22" x14ac:dyDescent="0.25">
      <c r="A48" t="s">
        <v>47</v>
      </c>
      <c r="B48" t="s">
        <v>50</v>
      </c>
      <c r="C48" t="s">
        <v>51</v>
      </c>
      <c r="D48">
        <v>0</v>
      </c>
    </row>
    <row r="49" spans="1:15" x14ac:dyDescent="0.25">
      <c r="A49" t="s">
        <v>52</v>
      </c>
      <c r="B49" t="s">
        <v>50</v>
      </c>
      <c r="C49" t="s">
        <v>51</v>
      </c>
      <c r="D49">
        <v>0</v>
      </c>
    </row>
    <row r="50" spans="1:15" x14ac:dyDescent="0.25">
      <c r="A50" t="s">
        <v>52</v>
      </c>
      <c r="B50" t="s">
        <v>50</v>
      </c>
      <c r="C50" t="s">
        <v>53</v>
      </c>
      <c r="D50">
        <v>0</v>
      </c>
    </row>
    <row r="51" spans="1:15" x14ac:dyDescent="0.25">
      <c r="A51" t="s">
        <v>47</v>
      </c>
      <c r="B51" t="s">
        <v>54</v>
      </c>
      <c r="C51">
        <v>1.4</v>
      </c>
      <c r="D51" t="s">
        <v>55</v>
      </c>
      <c r="E51" s="3">
        <v>46229</v>
      </c>
    </row>
    <row r="52" spans="1:15" x14ac:dyDescent="0.25">
      <c r="A52" t="s">
        <v>56</v>
      </c>
      <c r="B52" t="s">
        <v>57</v>
      </c>
      <c r="C52" t="s">
        <v>54</v>
      </c>
      <c r="D52">
        <v>2</v>
      </c>
      <c r="E52" t="s">
        <v>58</v>
      </c>
      <c r="F52">
        <v>0.2</v>
      </c>
      <c r="G52" t="s">
        <v>59</v>
      </c>
      <c r="H52">
        <v>0</v>
      </c>
      <c r="I52" t="s">
        <v>58</v>
      </c>
      <c r="J52">
        <v>2</v>
      </c>
      <c r="K52" t="s">
        <v>59</v>
      </c>
      <c r="L52">
        <v>0</v>
      </c>
      <c r="M52" t="s">
        <v>58</v>
      </c>
      <c r="N52">
        <v>20</v>
      </c>
      <c r="O52" t="s">
        <v>59</v>
      </c>
    </row>
    <row r="53" spans="1:15" x14ac:dyDescent="0.25">
      <c r="A53" t="s">
        <v>60</v>
      </c>
      <c r="B53" t="s">
        <v>61</v>
      </c>
      <c r="C53">
        <v>18.3</v>
      </c>
      <c r="D53" t="s">
        <v>62</v>
      </c>
      <c r="E53" t="s">
        <v>61</v>
      </c>
      <c r="F53">
        <v>18.3</v>
      </c>
      <c r="G53" t="s">
        <v>63</v>
      </c>
      <c r="H53" t="s">
        <v>64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55"/>
  <sheetViews>
    <sheetView workbookViewId="0">
      <selection activeCell="A2" sqref="A2"/>
    </sheetView>
  </sheetViews>
  <sheetFormatPr defaultRowHeight="15" x14ac:dyDescent="0.25"/>
  <sheetData>
    <row r="1" spans="1:13" x14ac:dyDescent="0.25">
      <c r="A1" t="s">
        <v>142</v>
      </c>
      <c r="B1" t="s">
        <v>0</v>
      </c>
      <c r="C1" t="s">
        <v>1</v>
      </c>
      <c r="D1" t="s">
        <v>2</v>
      </c>
      <c r="E1" t="s">
        <v>3</v>
      </c>
      <c r="F1" t="s">
        <v>143</v>
      </c>
      <c r="G1">
        <v>2026</v>
      </c>
    </row>
    <row r="3" spans="1:13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</row>
    <row r="4" spans="1:13" x14ac:dyDescent="0.25">
      <c r="A4" t="s">
        <v>10</v>
      </c>
      <c r="B4">
        <v>210</v>
      </c>
      <c r="C4" t="s">
        <v>11</v>
      </c>
      <c r="D4" t="s">
        <v>12</v>
      </c>
      <c r="E4" t="s">
        <v>13</v>
      </c>
      <c r="F4" t="s">
        <v>14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  <c r="L4" t="s">
        <v>15</v>
      </c>
      <c r="M4" t="s">
        <v>20</v>
      </c>
    </row>
    <row r="6" spans="1:13" x14ac:dyDescent="0.25">
      <c r="B6" t="s">
        <v>21</v>
      </c>
      <c r="C6" t="s">
        <v>22</v>
      </c>
      <c r="D6" t="s">
        <v>23</v>
      </c>
      <c r="E6" t="s">
        <v>24</v>
      </c>
      <c r="F6" t="s">
        <v>25</v>
      </c>
      <c r="G6" t="s">
        <v>26</v>
      </c>
      <c r="H6" t="s">
        <v>27</v>
      </c>
    </row>
    <row r="8" spans="1:13" x14ac:dyDescent="0.25">
      <c r="B8" t="s">
        <v>28</v>
      </c>
      <c r="C8" t="s">
        <v>29</v>
      </c>
      <c r="D8" t="s">
        <v>30</v>
      </c>
    </row>
    <row r="9" spans="1:13" x14ac:dyDescent="0.25">
      <c r="B9" t="s">
        <v>31</v>
      </c>
      <c r="C9" t="s">
        <v>32</v>
      </c>
      <c r="D9" t="s">
        <v>32</v>
      </c>
      <c r="E9" t="s">
        <v>25</v>
      </c>
      <c r="F9" t="s">
        <v>33</v>
      </c>
    </row>
    <row r="10" spans="1:13" x14ac:dyDescent="0.25">
      <c r="A10" t="s">
        <v>34</v>
      </c>
      <c r="B10" t="s">
        <v>35</v>
      </c>
      <c r="C10" t="s">
        <v>36</v>
      </c>
      <c r="D10" t="s">
        <v>37</v>
      </c>
      <c r="E10" t="s">
        <v>38</v>
      </c>
      <c r="F10" t="s">
        <v>37</v>
      </c>
      <c r="G10" t="s">
        <v>39</v>
      </c>
      <c r="H10" t="s">
        <v>39</v>
      </c>
      <c r="I10" t="s">
        <v>23</v>
      </c>
      <c r="J10" t="s">
        <v>26</v>
      </c>
      <c r="K10" t="s">
        <v>36</v>
      </c>
      <c r="L10" t="s">
        <v>37</v>
      </c>
      <c r="M10" t="s">
        <v>40</v>
      </c>
    </row>
    <row r="11" spans="1:13" x14ac:dyDescent="0.25">
      <c r="A11" t="s">
        <v>41</v>
      </c>
    </row>
    <row r="12" spans="1:13" x14ac:dyDescent="0.25">
      <c r="A12">
        <v>1</v>
      </c>
      <c r="B12">
        <v>16.8</v>
      </c>
      <c r="C12">
        <v>23.6</v>
      </c>
      <c r="D12" s="1">
        <v>0.6875</v>
      </c>
      <c r="E12">
        <v>9.3000000000000007</v>
      </c>
      <c r="F12" s="1">
        <v>0.27083333333333331</v>
      </c>
      <c r="G12">
        <v>2.8</v>
      </c>
      <c r="H12">
        <v>1.3</v>
      </c>
      <c r="I12">
        <v>0</v>
      </c>
      <c r="J12">
        <v>0.2</v>
      </c>
      <c r="K12">
        <v>4</v>
      </c>
      <c r="L12" s="1">
        <v>0.70833333333333337</v>
      </c>
      <c r="M12" t="s">
        <v>42</v>
      </c>
    </row>
    <row r="13" spans="1:13" x14ac:dyDescent="0.25">
      <c r="A13">
        <v>2</v>
      </c>
      <c r="B13">
        <v>18.2</v>
      </c>
      <c r="C13">
        <v>26.3</v>
      </c>
      <c r="D13" s="1">
        <v>0.75</v>
      </c>
      <c r="E13">
        <v>10</v>
      </c>
      <c r="F13" s="1">
        <v>0.25</v>
      </c>
      <c r="G13">
        <v>2.5</v>
      </c>
      <c r="H13">
        <v>2.4</v>
      </c>
      <c r="I13">
        <v>0</v>
      </c>
      <c r="J13">
        <v>0.3</v>
      </c>
      <c r="K13">
        <v>4.9000000000000004</v>
      </c>
      <c r="L13" s="1">
        <v>0.58333333333333337</v>
      </c>
      <c r="M13" t="s">
        <v>16</v>
      </c>
    </row>
    <row r="14" spans="1:13" x14ac:dyDescent="0.25">
      <c r="A14">
        <v>3</v>
      </c>
      <c r="B14">
        <v>21.6</v>
      </c>
      <c r="C14">
        <v>29.4</v>
      </c>
      <c r="D14" s="1">
        <v>0.66666666666666663</v>
      </c>
      <c r="E14">
        <v>12.9</v>
      </c>
      <c r="F14" s="1">
        <v>0.27083333333333331</v>
      </c>
      <c r="G14">
        <v>1.2</v>
      </c>
      <c r="H14">
        <v>4.5</v>
      </c>
      <c r="I14">
        <v>0</v>
      </c>
      <c r="J14">
        <v>0.2</v>
      </c>
      <c r="K14">
        <v>3.6</v>
      </c>
      <c r="L14" s="1">
        <v>0.5625</v>
      </c>
      <c r="M14" t="s">
        <v>42</v>
      </c>
    </row>
    <row r="15" spans="1:13" x14ac:dyDescent="0.25">
      <c r="A15">
        <v>4</v>
      </c>
      <c r="B15">
        <v>19.7</v>
      </c>
      <c r="C15">
        <v>24.9</v>
      </c>
      <c r="D15" s="1">
        <v>0.58333333333333337</v>
      </c>
      <c r="E15">
        <v>16.2</v>
      </c>
      <c r="F15" s="1">
        <v>0.1875</v>
      </c>
      <c r="G15">
        <v>0.3</v>
      </c>
      <c r="H15">
        <v>1.7</v>
      </c>
      <c r="I15">
        <v>0.8</v>
      </c>
      <c r="J15">
        <v>0.5</v>
      </c>
      <c r="K15">
        <v>4.9000000000000004</v>
      </c>
      <c r="L15" s="1">
        <v>0.47916666666666669</v>
      </c>
      <c r="M15" t="s">
        <v>42</v>
      </c>
    </row>
    <row r="16" spans="1:13" x14ac:dyDescent="0.25">
      <c r="A16">
        <v>5</v>
      </c>
      <c r="B16">
        <v>17.399999999999999</v>
      </c>
      <c r="C16">
        <v>22.2</v>
      </c>
      <c r="D16" s="1">
        <v>0.66666666666666663</v>
      </c>
      <c r="E16">
        <v>12.1</v>
      </c>
      <c r="F16" s="1">
        <v>0</v>
      </c>
      <c r="G16">
        <v>1.6</v>
      </c>
      <c r="H16">
        <v>0.7</v>
      </c>
      <c r="I16">
        <v>0.8</v>
      </c>
      <c r="J16">
        <v>0.4</v>
      </c>
      <c r="K16">
        <v>5.8</v>
      </c>
      <c r="L16" s="1">
        <v>0.54166666666666663</v>
      </c>
      <c r="M16" t="s">
        <v>42</v>
      </c>
    </row>
    <row r="17" spans="1:13" x14ac:dyDescent="0.25">
      <c r="A17">
        <v>6</v>
      </c>
      <c r="B17">
        <v>15.2</v>
      </c>
      <c r="C17">
        <v>20.9</v>
      </c>
      <c r="D17" s="1">
        <v>0.72916666666666663</v>
      </c>
      <c r="E17">
        <v>9.8000000000000007</v>
      </c>
      <c r="F17" s="1">
        <v>0.20833333333333334</v>
      </c>
      <c r="G17">
        <v>3.4</v>
      </c>
      <c r="H17">
        <v>0.3</v>
      </c>
      <c r="I17">
        <v>0</v>
      </c>
      <c r="J17">
        <v>0.2</v>
      </c>
      <c r="K17">
        <v>4</v>
      </c>
      <c r="L17" s="1">
        <v>0.41666666666666669</v>
      </c>
      <c r="M17" t="s">
        <v>42</v>
      </c>
    </row>
    <row r="18" spans="1:13" x14ac:dyDescent="0.25">
      <c r="A18">
        <v>7</v>
      </c>
      <c r="B18">
        <v>15.8</v>
      </c>
      <c r="C18">
        <v>23.8</v>
      </c>
      <c r="D18" s="1">
        <v>0.72916666666666663</v>
      </c>
      <c r="E18">
        <v>6.9</v>
      </c>
      <c r="F18" s="1">
        <v>0.25</v>
      </c>
      <c r="G18">
        <v>3.8</v>
      </c>
      <c r="H18">
        <v>1.3</v>
      </c>
      <c r="I18">
        <v>0</v>
      </c>
      <c r="J18">
        <v>0.2</v>
      </c>
      <c r="K18">
        <v>3.1</v>
      </c>
      <c r="L18" s="1">
        <v>0.54166666666666663</v>
      </c>
      <c r="M18" t="s">
        <v>42</v>
      </c>
    </row>
    <row r="19" spans="1:13" x14ac:dyDescent="0.25">
      <c r="A19">
        <v>8</v>
      </c>
      <c r="B19">
        <v>18</v>
      </c>
      <c r="C19">
        <v>26.2</v>
      </c>
      <c r="D19" s="1">
        <v>0.625</v>
      </c>
      <c r="E19">
        <v>9.8000000000000007</v>
      </c>
      <c r="F19" s="1">
        <v>0.27083333333333331</v>
      </c>
      <c r="G19">
        <v>2.5</v>
      </c>
      <c r="H19">
        <v>2.2000000000000002</v>
      </c>
      <c r="I19">
        <v>0</v>
      </c>
      <c r="J19">
        <v>0.3</v>
      </c>
      <c r="K19">
        <v>4</v>
      </c>
      <c r="L19" s="1">
        <v>0.6875</v>
      </c>
      <c r="M19" t="s">
        <v>42</v>
      </c>
    </row>
    <row r="20" spans="1:13" x14ac:dyDescent="0.25">
      <c r="A20">
        <v>9</v>
      </c>
      <c r="B20">
        <v>21.3</v>
      </c>
      <c r="C20">
        <v>28.7</v>
      </c>
      <c r="D20" s="1">
        <v>0.64583333333333337</v>
      </c>
      <c r="E20">
        <v>14.4</v>
      </c>
      <c r="F20" s="1">
        <v>0.20833333333333334</v>
      </c>
      <c r="G20">
        <v>0.9</v>
      </c>
      <c r="H20">
        <v>3.9</v>
      </c>
      <c r="I20">
        <v>0</v>
      </c>
      <c r="J20">
        <v>0.3</v>
      </c>
      <c r="K20">
        <v>4.5</v>
      </c>
      <c r="L20" s="1">
        <v>0.58333333333333337</v>
      </c>
      <c r="M20" t="s">
        <v>42</v>
      </c>
    </row>
    <row r="21" spans="1:13" x14ac:dyDescent="0.25">
      <c r="A21">
        <v>10</v>
      </c>
      <c r="B21">
        <v>18</v>
      </c>
      <c r="C21">
        <v>23.5</v>
      </c>
      <c r="D21" s="1">
        <v>0.6875</v>
      </c>
      <c r="E21">
        <v>13.6</v>
      </c>
      <c r="F21" s="1">
        <v>0.22916666666666666</v>
      </c>
      <c r="G21">
        <v>1.6</v>
      </c>
      <c r="H21">
        <v>1.3</v>
      </c>
      <c r="I21">
        <v>0</v>
      </c>
      <c r="J21">
        <v>0.4</v>
      </c>
      <c r="K21">
        <v>4.5</v>
      </c>
      <c r="L21" s="1">
        <v>0.375</v>
      </c>
      <c r="M21" t="s">
        <v>16</v>
      </c>
    </row>
    <row r="22" spans="1:13" x14ac:dyDescent="0.25">
      <c r="A22">
        <v>11</v>
      </c>
      <c r="B22">
        <v>20.6</v>
      </c>
      <c r="C22">
        <v>27.8</v>
      </c>
      <c r="D22" s="1">
        <v>0.6875</v>
      </c>
      <c r="E22">
        <v>12.1</v>
      </c>
      <c r="F22" s="1">
        <v>0.16666666666666666</v>
      </c>
      <c r="G22">
        <v>1.3</v>
      </c>
      <c r="H22">
        <v>3.5</v>
      </c>
      <c r="I22">
        <v>0</v>
      </c>
      <c r="J22">
        <v>0.4</v>
      </c>
      <c r="K22">
        <v>4.5</v>
      </c>
      <c r="L22" s="1">
        <v>0.58333333333333337</v>
      </c>
      <c r="M22" t="s">
        <v>42</v>
      </c>
    </row>
    <row r="23" spans="1:13" x14ac:dyDescent="0.25">
      <c r="A23">
        <v>12</v>
      </c>
      <c r="B23">
        <v>23.4</v>
      </c>
      <c r="C23">
        <v>33.4</v>
      </c>
      <c r="D23" s="1">
        <v>0.70833333333333337</v>
      </c>
      <c r="E23">
        <v>13.4</v>
      </c>
      <c r="F23" s="1">
        <v>0.27083333333333331</v>
      </c>
      <c r="G23">
        <v>0.8</v>
      </c>
      <c r="H23">
        <v>6</v>
      </c>
      <c r="I23">
        <v>0</v>
      </c>
      <c r="J23">
        <v>0.3</v>
      </c>
      <c r="K23">
        <v>4</v>
      </c>
      <c r="L23" s="1">
        <v>0.64583333333333337</v>
      </c>
      <c r="M23" t="s">
        <v>42</v>
      </c>
    </row>
    <row r="24" spans="1:13" x14ac:dyDescent="0.25">
      <c r="A24">
        <v>13</v>
      </c>
      <c r="B24">
        <v>26.3</v>
      </c>
      <c r="C24">
        <v>34.700000000000003</v>
      </c>
      <c r="D24" s="1">
        <v>0.60416666666666663</v>
      </c>
      <c r="E24">
        <v>18.7</v>
      </c>
      <c r="F24" s="1">
        <v>0.29166666666666669</v>
      </c>
      <c r="G24">
        <v>0</v>
      </c>
      <c r="H24">
        <v>8</v>
      </c>
      <c r="I24">
        <v>0</v>
      </c>
      <c r="J24">
        <v>0.3</v>
      </c>
      <c r="K24">
        <v>4.5</v>
      </c>
      <c r="L24" s="1">
        <v>0.47916666666666669</v>
      </c>
      <c r="M24" t="s">
        <v>42</v>
      </c>
    </row>
    <row r="25" spans="1:13" x14ac:dyDescent="0.25">
      <c r="A25">
        <v>14</v>
      </c>
      <c r="B25">
        <v>22.7</v>
      </c>
      <c r="C25">
        <v>29.4</v>
      </c>
      <c r="D25" s="1">
        <v>0.6875</v>
      </c>
      <c r="E25">
        <v>17.100000000000001</v>
      </c>
      <c r="F25" s="1">
        <v>0.22916666666666666</v>
      </c>
      <c r="G25">
        <v>0.2</v>
      </c>
      <c r="H25">
        <v>4.5999999999999996</v>
      </c>
      <c r="I25">
        <v>0</v>
      </c>
      <c r="J25">
        <v>0.3</v>
      </c>
      <c r="K25">
        <v>4.9000000000000004</v>
      </c>
      <c r="L25" s="1">
        <v>0.52083333333333337</v>
      </c>
      <c r="M25" t="s">
        <v>16</v>
      </c>
    </row>
    <row r="26" spans="1:13" x14ac:dyDescent="0.25">
      <c r="A26">
        <v>15</v>
      </c>
      <c r="B26">
        <v>18.399999999999999</v>
      </c>
      <c r="C26">
        <v>24.4</v>
      </c>
      <c r="D26" s="1">
        <v>0.72916666666666663</v>
      </c>
      <c r="E26">
        <v>13.9</v>
      </c>
      <c r="F26" s="1">
        <v>0.25</v>
      </c>
      <c r="G26">
        <v>1.4</v>
      </c>
      <c r="H26">
        <v>1.6</v>
      </c>
      <c r="I26">
        <v>0</v>
      </c>
      <c r="J26">
        <v>0.8</v>
      </c>
      <c r="K26">
        <v>5.8</v>
      </c>
      <c r="L26" s="1">
        <v>0.5625</v>
      </c>
      <c r="M26" t="s">
        <v>16</v>
      </c>
    </row>
    <row r="27" spans="1:13" x14ac:dyDescent="0.25">
      <c r="A27">
        <v>16</v>
      </c>
      <c r="B27">
        <v>18.2</v>
      </c>
      <c r="C27">
        <v>25.3</v>
      </c>
      <c r="D27" s="1">
        <v>0.70833333333333337</v>
      </c>
      <c r="E27">
        <v>12.2</v>
      </c>
      <c r="F27" s="1">
        <v>0.25</v>
      </c>
      <c r="G27">
        <v>2.2000000000000002</v>
      </c>
      <c r="H27">
        <v>2.1</v>
      </c>
      <c r="I27">
        <v>0</v>
      </c>
      <c r="J27">
        <v>0.3</v>
      </c>
      <c r="K27">
        <v>3.6</v>
      </c>
      <c r="L27" s="1">
        <v>0.58333333333333337</v>
      </c>
      <c r="M27" t="s">
        <v>16</v>
      </c>
    </row>
    <row r="28" spans="1:13" x14ac:dyDescent="0.25">
      <c r="A28">
        <v>17</v>
      </c>
      <c r="B28">
        <v>20.8</v>
      </c>
      <c r="C28">
        <v>26.8</v>
      </c>
      <c r="D28" s="1">
        <v>0.66666666666666663</v>
      </c>
      <c r="E28">
        <v>16.7</v>
      </c>
      <c r="F28" s="1">
        <v>0.25</v>
      </c>
      <c r="G28">
        <v>0.5</v>
      </c>
      <c r="H28">
        <v>3</v>
      </c>
      <c r="I28">
        <v>0</v>
      </c>
      <c r="J28">
        <v>0.2</v>
      </c>
      <c r="K28">
        <v>4</v>
      </c>
      <c r="L28" s="1">
        <v>0.97916666666666663</v>
      </c>
      <c r="M28" t="s">
        <v>42</v>
      </c>
    </row>
    <row r="29" spans="1:13" x14ac:dyDescent="0.25">
      <c r="A29">
        <v>18</v>
      </c>
      <c r="B29">
        <v>19.3</v>
      </c>
      <c r="C29">
        <v>23.6</v>
      </c>
      <c r="D29" s="1">
        <v>0.66666666666666663</v>
      </c>
      <c r="E29">
        <v>15.7</v>
      </c>
      <c r="F29" s="1">
        <v>0</v>
      </c>
      <c r="G29">
        <v>0.5</v>
      </c>
      <c r="H29">
        <v>1.5</v>
      </c>
      <c r="I29">
        <v>0</v>
      </c>
      <c r="J29">
        <v>0.2</v>
      </c>
      <c r="K29">
        <v>3.6</v>
      </c>
      <c r="L29" s="1">
        <v>0.4375</v>
      </c>
      <c r="M29" t="s">
        <v>42</v>
      </c>
    </row>
    <row r="30" spans="1:13" x14ac:dyDescent="0.25">
      <c r="A30">
        <v>19</v>
      </c>
      <c r="B30">
        <v>17</v>
      </c>
      <c r="C30">
        <v>23.7</v>
      </c>
      <c r="D30" s="1">
        <v>0.58333333333333337</v>
      </c>
      <c r="E30">
        <v>12.4</v>
      </c>
      <c r="F30" s="1">
        <v>0.25</v>
      </c>
      <c r="G30">
        <v>2.2000000000000002</v>
      </c>
      <c r="H30">
        <v>0.8</v>
      </c>
      <c r="I30">
        <v>0.8</v>
      </c>
      <c r="J30">
        <v>0.3</v>
      </c>
      <c r="K30">
        <v>4</v>
      </c>
      <c r="L30" s="1">
        <v>0.66666666666666663</v>
      </c>
      <c r="M30" t="s">
        <v>42</v>
      </c>
    </row>
    <row r="31" spans="1:13" x14ac:dyDescent="0.25">
      <c r="A31">
        <v>20</v>
      </c>
      <c r="B31">
        <v>15</v>
      </c>
      <c r="C31">
        <v>21.2</v>
      </c>
      <c r="D31" s="1">
        <v>0.58333333333333337</v>
      </c>
      <c r="E31">
        <v>11.4</v>
      </c>
      <c r="F31" s="1">
        <v>0.27083333333333331</v>
      </c>
      <c r="G31">
        <v>3.5</v>
      </c>
      <c r="H31">
        <v>0.2</v>
      </c>
      <c r="I31">
        <v>2.2000000000000002</v>
      </c>
      <c r="J31">
        <v>0.3</v>
      </c>
      <c r="K31">
        <v>4.9000000000000004</v>
      </c>
      <c r="L31" s="1">
        <v>0.70833333333333337</v>
      </c>
      <c r="M31" t="s">
        <v>16</v>
      </c>
    </row>
    <row r="32" spans="1:13" x14ac:dyDescent="0.25">
      <c r="A32">
        <v>21</v>
      </c>
      <c r="B32">
        <v>14.3</v>
      </c>
      <c r="C32">
        <v>19.3</v>
      </c>
      <c r="D32" s="1">
        <v>0.625</v>
      </c>
      <c r="E32">
        <v>9.3000000000000007</v>
      </c>
      <c r="F32" s="1">
        <v>0.22916666666666666</v>
      </c>
      <c r="G32">
        <v>4.0999999999999996</v>
      </c>
      <c r="H32">
        <v>0</v>
      </c>
      <c r="I32">
        <v>0</v>
      </c>
      <c r="J32">
        <v>0.4</v>
      </c>
      <c r="K32">
        <v>4.9000000000000004</v>
      </c>
      <c r="L32" s="1">
        <v>0.66666666666666663</v>
      </c>
      <c r="M32" t="s">
        <v>16</v>
      </c>
    </row>
    <row r="33" spans="1:13" x14ac:dyDescent="0.25">
      <c r="A33">
        <v>22</v>
      </c>
      <c r="B33">
        <v>14.9</v>
      </c>
      <c r="C33">
        <v>21.8</v>
      </c>
      <c r="D33" s="1">
        <v>0.64583333333333337</v>
      </c>
      <c r="E33">
        <v>8.3000000000000007</v>
      </c>
      <c r="F33" s="1">
        <v>0.27083333333333331</v>
      </c>
      <c r="G33">
        <v>3.9</v>
      </c>
      <c r="H33">
        <v>0.5</v>
      </c>
      <c r="I33">
        <v>0</v>
      </c>
      <c r="J33">
        <v>0.3</v>
      </c>
      <c r="K33">
        <v>3.6</v>
      </c>
      <c r="L33" s="1">
        <v>0.5</v>
      </c>
      <c r="M33" t="s">
        <v>16</v>
      </c>
    </row>
    <row r="34" spans="1:13" x14ac:dyDescent="0.25">
      <c r="A34">
        <v>23</v>
      </c>
      <c r="B34">
        <v>15.8</v>
      </c>
      <c r="C34">
        <v>23.3</v>
      </c>
      <c r="D34" s="1">
        <v>0.66666666666666663</v>
      </c>
      <c r="E34">
        <v>8.6</v>
      </c>
      <c r="F34" s="1">
        <v>0.27083333333333331</v>
      </c>
      <c r="G34">
        <v>3.5</v>
      </c>
      <c r="H34">
        <v>1</v>
      </c>
      <c r="I34">
        <v>0</v>
      </c>
      <c r="J34">
        <v>0.3</v>
      </c>
      <c r="K34">
        <v>4</v>
      </c>
      <c r="L34" s="1">
        <v>0.54166666666666663</v>
      </c>
      <c r="M34" t="s">
        <v>16</v>
      </c>
    </row>
    <row r="35" spans="1:13" x14ac:dyDescent="0.25">
      <c r="A35">
        <v>24</v>
      </c>
      <c r="B35">
        <v>16.7</v>
      </c>
      <c r="C35">
        <v>22.8</v>
      </c>
      <c r="D35" s="1">
        <v>0.6875</v>
      </c>
      <c r="E35">
        <v>10.8</v>
      </c>
      <c r="F35" s="1">
        <v>0.14583333333333334</v>
      </c>
      <c r="G35">
        <v>2.6</v>
      </c>
      <c r="H35">
        <v>1</v>
      </c>
      <c r="I35">
        <v>0</v>
      </c>
      <c r="J35">
        <v>0.7</v>
      </c>
      <c r="K35">
        <v>8.9</v>
      </c>
      <c r="L35" s="1">
        <v>0.97916666666666663</v>
      </c>
      <c r="M35" t="s">
        <v>16</v>
      </c>
    </row>
    <row r="36" spans="1:13" x14ac:dyDescent="0.25">
      <c r="A36">
        <v>25</v>
      </c>
      <c r="B36">
        <v>18.8</v>
      </c>
      <c r="C36">
        <v>25.3</v>
      </c>
      <c r="D36" s="1">
        <v>0.60416666666666663</v>
      </c>
      <c r="E36">
        <v>12.7</v>
      </c>
      <c r="F36" s="1">
        <v>0.20833333333333334</v>
      </c>
      <c r="G36">
        <v>1.8</v>
      </c>
      <c r="H36">
        <v>2.2999999999999998</v>
      </c>
      <c r="I36">
        <v>0</v>
      </c>
      <c r="J36">
        <v>0.8</v>
      </c>
      <c r="K36">
        <v>5.8</v>
      </c>
      <c r="L36" s="1">
        <v>0.66666666666666663</v>
      </c>
      <c r="M36" t="s">
        <v>16</v>
      </c>
    </row>
    <row r="37" spans="1:13" x14ac:dyDescent="0.25">
      <c r="A37">
        <v>26</v>
      </c>
      <c r="B37">
        <v>19.8</v>
      </c>
      <c r="C37">
        <v>26.5</v>
      </c>
      <c r="D37" s="1">
        <v>0.77083333333333337</v>
      </c>
      <c r="E37">
        <v>14.3</v>
      </c>
      <c r="F37" s="1">
        <v>0.20833333333333334</v>
      </c>
      <c r="G37">
        <v>1.1000000000000001</v>
      </c>
      <c r="H37">
        <v>2.6</v>
      </c>
      <c r="I37">
        <v>0.6</v>
      </c>
      <c r="J37">
        <v>0.2</v>
      </c>
      <c r="K37">
        <v>3.6</v>
      </c>
      <c r="L37" s="1">
        <v>0.60416666666666663</v>
      </c>
      <c r="M37" t="s">
        <v>42</v>
      </c>
    </row>
    <row r="38" spans="1:13" x14ac:dyDescent="0.25">
      <c r="A38">
        <v>27</v>
      </c>
      <c r="B38">
        <v>17.399999999999999</v>
      </c>
      <c r="C38">
        <v>20.8</v>
      </c>
      <c r="D38" s="1">
        <v>0.72916666666666663</v>
      </c>
      <c r="E38">
        <v>14.3</v>
      </c>
      <c r="F38" s="1">
        <v>0.97916666666666663</v>
      </c>
      <c r="G38">
        <v>1.1000000000000001</v>
      </c>
      <c r="H38">
        <v>0.2</v>
      </c>
      <c r="I38">
        <v>31.8</v>
      </c>
      <c r="J38">
        <v>0.1</v>
      </c>
      <c r="K38">
        <v>3.1</v>
      </c>
      <c r="L38" s="1">
        <v>0.22916666666666666</v>
      </c>
      <c r="M38" t="s">
        <v>16</v>
      </c>
    </row>
    <row r="39" spans="1:13" x14ac:dyDescent="0.25">
      <c r="A39">
        <v>28</v>
      </c>
      <c r="B39">
        <v>16.100000000000001</v>
      </c>
      <c r="C39">
        <v>19.600000000000001</v>
      </c>
      <c r="D39" s="1">
        <v>0.54166666666666663</v>
      </c>
      <c r="E39">
        <v>14.2</v>
      </c>
      <c r="F39" s="1">
        <v>0</v>
      </c>
      <c r="G39">
        <v>2.2999999999999998</v>
      </c>
      <c r="H39">
        <v>0.1</v>
      </c>
      <c r="I39">
        <v>11.4</v>
      </c>
      <c r="J39">
        <v>0.4</v>
      </c>
      <c r="K39">
        <v>5.4</v>
      </c>
      <c r="L39" s="1">
        <v>0.6875</v>
      </c>
      <c r="M39" t="s">
        <v>42</v>
      </c>
    </row>
    <row r="40" spans="1:13" x14ac:dyDescent="0.25">
      <c r="A40">
        <v>29</v>
      </c>
      <c r="B40">
        <v>16.600000000000001</v>
      </c>
      <c r="C40">
        <v>21.6</v>
      </c>
      <c r="D40" s="1">
        <v>0.72916666666666663</v>
      </c>
      <c r="E40">
        <v>13.7</v>
      </c>
      <c r="F40" s="1">
        <v>4.1666666666666664E-2</v>
      </c>
      <c r="G40">
        <v>2.1</v>
      </c>
      <c r="H40">
        <v>0.4</v>
      </c>
      <c r="I40">
        <v>11.6</v>
      </c>
      <c r="J40">
        <v>0.5</v>
      </c>
      <c r="K40">
        <v>5.4</v>
      </c>
      <c r="L40" s="1">
        <v>0.45833333333333331</v>
      </c>
      <c r="M40" t="s">
        <v>42</v>
      </c>
    </row>
    <row r="41" spans="1:13" x14ac:dyDescent="0.25">
      <c r="A41">
        <v>30</v>
      </c>
      <c r="B41">
        <v>15.7</v>
      </c>
      <c r="C41">
        <v>20.9</v>
      </c>
      <c r="D41" s="1">
        <v>0.54166666666666663</v>
      </c>
      <c r="E41">
        <v>12.4</v>
      </c>
      <c r="F41" s="1">
        <v>0.1875</v>
      </c>
      <c r="G41">
        <v>2.7</v>
      </c>
      <c r="H41">
        <v>0.1</v>
      </c>
      <c r="I41">
        <v>14.8</v>
      </c>
      <c r="J41">
        <v>0.6</v>
      </c>
      <c r="K41">
        <v>10.3</v>
      </c>
      <c r="L41" s="1">
        <v>0.85416666666666663</v>
      </c>
      <c r="M41" t="s">
        <v>42</v>
      </c>
    </row>
    <row r="42" spans="1:13" x14ac:dyDescent="0.25">
      <c r="A42">
        <v>31</v>
      </c>
      <c r="B42">
        <v>14.7</v>
      </c>
      <c r="C42">
        <v>20.2</v>
      </c>
      <c r="D42" s="1">
        <v>0.5625</v>
      </c>
      <c r="E42">
        <v>11.3</v>
      </c>
      <c r="F42" s="1">
        <v>0.16666666666666666</v>
      </c>
      <c r="G42">
        <v>3.7</v>
      </c>
      <c r="H42">
        <v>0.2</v>
      </c>
      <c r="I42">
        <v>4.8</v>
      </c>
      <c r="J42">
        <v>0.3</v>
      </c>
      <c r="K42">
        <v>4</v>
      </c>
      <c r="L42" s="1">
        <v>0.52083333333333337</v>
      </c>
      <c r="M42" t="s">
        <v>131</v>
      </c>
    </row>
    <row r="43" spans="1:13" x14ac:dyDescent="0.25">
      <c r="A43" t="s">
        <v>46</v>
      </c>
    </row>
    <row r="44" spans="1:13" x14ac:dyDescent="0.25">
      <c r="B44">
        <v>18.2</v>
      </c>
      <c r="C44">
        <v>34.700000000000003</v>
      </c>
      <c r="D44">
        <v>13</v>
      </c>
      <c r="E44">
        <v>6.9</v>
      </c>
      <c r="F44">
        <v>7</v>
      </c>
      <c r="G44">
        <v>62.1</v>
      </c>
      <c r="H44">
        <v>59.5</v>
      </c>
      <c r="I44">
        <v>79.599999999999994</v>
      </c>
      <c r="J44">
        <v>0.4</v>
      </c>
      <c r="K44">
        <v>10.3</v>
      </c>
      <c r="L44">
        <v>30</v>
      </c>
      <c r="M44" t="s">
        <v>42</v>
      </c>
    </row>
    <row r="46" spans="1:13" s="2" customFormat="1" x14ac:dyDescent="0.25">
      <c r="B46" s="2">
        <f>AVERAGE(B12:B42)</f>
        <v>18.209677419354843</v>
      </c>
      <c r="C46" s="2">
        <f>AVERAGE(C12:C42)</f>
        <v>24.577419354838703</v>
      </c>
      <c r="E46" s="2">
        <f>AVERAGE(E12:E42)</f>
        <v>12.53225806451613</v>
      </c>
      <c r="I46" s="2">
        <f>SUM(I12:I42)</f>
        <v>79.599999999999994</v>
      </c>
    </row>
    <row r="47" spans="1:13" s="2" customFormat="1" x14ac:dyDescent="0.25"/>
    <row r="48" spans="1:13" s="2" customFormat="1" x14ac:dyDescent="0.25"/>
    <row r="49" spans="1:15" x14ac:dyDescent="0.25">
      <c r="A49" t="s">
        <v>47</v>
      </c>
      <c r="B49" t="s">
        <v>48</v>
      </c>
      <c r="C49" t="s">
        <v>49</v>
      </c>
      <c r="D49">
        <v>2</v>
      </c>
    </row>
    <row r="50" spans="1:15" x14ac:dyDescent="0.25">
      <c r="A50" t="s">
        <v>47</v>
      </c>
      <c r="B50" t="s">
        <v>50</v>
      </c>
      <c r="C50" t="s">
        <v>51</v>
      </c>
      <c r="D50">
        <v>0</v>
      </c>
    </row>
    <row r="51" spans="1:15" x14ac:dyDescent="0.25">
      <c r="A51" t="s">
        <v>52</v>
      </c>
      <c r="B51" t="s">
        <v>50</v>
      </c>
      <c r="C51" t="s">
        <v>51</v>
      </c>
      <c r="D51">
        <v>0</v>
      </c>
    </row>
    <row r="52" spans="1:15" x14ac:dyDescent="0.25">
      <c r="A52" t="s">
        <v>52</v>
      </c>
      <c r="B52" t="s">
        <v>50</v>
      </c>
      <c r="C52" t="s">
        <v>53</v>
      </c>
      <c r="D52">
        <v>0</v>
      </c>
    </row>
    <row r="53" spans="1:15" x14ac:dyDescent="0.25">
      <c r="A53" t="s">
        <v>47</v>
      </c>
      <c r="B53" t="s">
        <v>54</v>
      </c>
      <c r="C53">
        <v>31.8</v>
      </c>
      <c r="D53" t="s">
        <v>55</v>
      </c>
      <c r="E53" s="3">
        <v>46261</v>
      </c>
    </row>
    <row r="54" spans="1:15" x14ac:dyDescent="0.25">
      <c r="A54" t="s">
        <v>56</v>
      </c>
      <c r="B54" t="s">
        <v>57</v>
      </c>
      <c r="C54" t="s">
        <v>54</v>
      </c>
      <c r="D54">
        <v>10</v>
      </c>
      <c r="E54" t="s">
        <v>58</v>
      </c>
      <c r="F54">
        <v>0.2</v>
      </c>
      <c r="G54" t="s">
        <v>59</v>
      </c>
      <c r="H54">
        <v>6</v>
      </c>
      <c r="I54" t="s">
        <v>58</v>
      </c>
      <c r="J54">
        <v>2</v>
      </c>
      <c r="K54" t="s">
        <v>59</v>
      </c>
      <c r="L54">
        <v>1</v>
      </c>
      <c r="M54" t="s">
        <v>58</v>
      </c>
      <c r="N54">
        <v>20</v>
      </c>
      <c r="O54" t="s">
        <v>59</v>
      </c>
    </row>
    <row r="55" spans="1:15" x14ac:dyDescent="0.25">
      <c r="A55" t="s">
        <v>60</v>
      </c>
      <c r="B55" t="s">
        <v>61</v>
      </c>
      <c r="C55">
        <v>18.3</v>
      </c>
      <c r="D55" t="s">
        <v>62</v>
      </c>
      <c r="E55" t="s">
        <v>61</v>
      </c>
      <c r="F55">
        <v>18.3</v>
      </c>
      <c r="G55" t="s">
        <v>63</v>
      </c>
      <c r="H55" t="s">
        <v>64</v>
      </c>
    </row>
  </sheetData>
  <pageMargins left="0.7" right="0.7" top="0.75" bottom="0.75" header="0.3" footer="0.3"/>
  <pageSetup paperSize="9" orientation="portrait" horizont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54"/>
  <sheetViews>
    <sheetView topLeftCell="A12" workbookViewId="0">
      <selection activeCell="A12" sqref="A12:M41"/>
    </sheetView>
  </sheetViews>
  <sheetFormatPr defaultRowHeight="15" x14ac:dyDescent="0.25"/>
  <sheetData>
    <row r="1" spans="1:13" x14ac:dyDescent="0.25">
      <c r="B1" t="s">
        <v>0</v>
      </c>
      <c r="C1" t="s">
        <v>1</v>
      </c>
      <c r="D1" t="s">
        <v>2</v>
      </c>
      <c r="E1" t="s">
        <v>3</v>
      </c>
      <c r="F1" t="s">
        <v>147</v>
      </c>
      <c r="G1">
        <v>2026</v>
      </c>
    </row>
    <row r="3" spans="1:13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</row>
    <row r="4" spans="1:13" x14ac:dyDescent="0.25">
      <c r="A4" t="s">
        <v>10</v>
      </c>
      <c r="B4">
        <v>210</v>
      </c>
      <c r="C4" t="s">
        <v>11</v>
      </c>
      <c r="D4" t="s">
        <v>12</v>
      </c>
      <c r="E4" t="s">
        <v>13</v>
      </c>
      <c r="F4" t="s">
        <v>14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  <c r="L4" t="s">
        <v>15</v>
      </c>
      <c r="M4" t="s">
        <v>20</v>
      </c>
    </row>
    <row r="6" spans="1:13" x14ac:dyDescent="0.25">
      <c r="B6" t="s">
        <v>21</v>
      </c>
      <c r="C6" t="s">
        <v>22</v>
      </c>
      <c r="D6" t="s">
        <v>23</v>
      </c>
      <c r="E6" t="s">
        <v>24</v>
      </c>
      <c r="F6" t="s">
        <v>25</v>
      </c>
      <c r="G6" t="s">
        <v>26</v>
      </c>
      <c r="H6" t="s">
        <v>27</v>
      </c>
    </row>
    <row r="8" spans="1:13" x14ac:dyDescent="0.25">
      <c r="B8" t="s">
        <v>28</v>
      </c>
      <c r="C8" t="s">
        <v>29</v>
      </c>
      <c r="D8" t="s">
        <v>30</v>
      </c>
    </row>
    <row r="9" spans="1:13" x14ac:dyDescent="0.25">
      <c r="B9" t="s">
        <v>31</v>
      </c>
      <c r="C9" t="s">
        <v>32</v>
      </c>
      <c r="D9" t="s">
        <v>32</v>
      </c>
      <c r="E9" t="s">
        <v>25</v>
      </c>
      <c r="F9" t="s">
        <v>33</v>
      </c>
    </row>
    <row r="10" spans="1:13" x14ac:dyDescent="0.25">
      <c r="A10" t="s">
        <v>34</v>
      </c>
      <c r="B10" t="s">
        <v>35</v>
      </c>
      <c r="C10" t="s">
        <v>36</v>
      </c>
      <c r="D10" t="s">
        <v>37</v>
      </c>
      <c r="E10" t="s">
        <v>38</v>
      </c>
      <c r="F10" t="s">
        <v>37</v>
      </c>
      <c r="G10" t="s">
        <v>39</v>
      </c>
      <c r="H10" t="s">
        <v>39</v>
      </c>
      <c r="I10" t="s">
        <v>23</v>
      </c>
      <c r="J10" t="s">
        <v>26</v>
      </c>
      <c r="K10" t="s">
        <v>36</v>
      </c>
      <c r="L10" t="s">
        <v>37</v>
      </c>
      <c r="M10" t="s">
        <v>40</v>
      </c>
    </row>
    <row r="11" spans="1:13" x14ac:dyDescent="0.25">
      <c r="A11" t="s">
        <v>41</v>
      </c>
    </row>
    <row r="12" spans="1:13" x14ac:dyDescent="0.25">
      <c r="A12">
        <v>1</v>
      </c>
      <c r="B12">
        <v>14.9</v>
      </c>
      <c r="C12">
        <v>20.3</v>
      </c>
      <c r="D12" s="1">
        <v>0.58333333333333337</v>
      </c>
      <c r="E12">
        <v>8.9</v>
      </c>
      <c r="F12" s="1">
        <v>0.22916666666666666</v>
      </c>
      <c r="G12">
        <v>3.6</v>
      </c>
      <c r="H12">
        <v>0.2</v>
      </c>
      <c r="I12">
        <v>0</v>
      </c>
      <c r="J12">
        <v>0.2</v>
      </c>
      <c r="K12">
        <v>3.6</v>
      </c>
      <c r="L12" s="1">
        <v>0.58333333333333337</v>
      </c>
      <c r="M12" t="s">
        <v>42</v>
      </c>
    </row>
    <row r="13" spans="1:13" x14ac:dyDescent="0.25">
      <c r="A13">
        <v>2</v>
      </c>
      <c r="B13">
        <v>16.2</v>
      </c>
      <c r="C13">
        <v>18.7</v>
      </c>
      <c r="D13" s="1">
        <v>0.75</v>
      </c>
      <c r="E13">
        <v>14.2</v>
      </c>
      <c r="F13" s="1">
        <v>2.0833333333333332E-2</v>
      </c>
      <c r="G13">
        <v>2.2000000000000002</v>
      </c>
      <c r="H13">
        <v>0</v>
      </c>
      <c r="I13">
        <v>3.6</v>
      </c>
      <c r="J13">
        <v>0.6</v>
      </c>
      <c r="K13">
        <v>5.8</v>
      </c>
      <c r="L13" s="1">
        <v>0.9375</v>
      </c>
      <c r="M13" t="s">
        <v>42</v>
      </c>
    </row>
    <row r="14" spans="1:13" x14ac:dyDescent="0.25">
      <c r="A14">
        <v>3</v>
      </c>
      <c r="B14">
        <v>18.5</v>
      </c>
      <c r="C14">
        <v>22.5</v>
      </c>
      <c r="D14" s="1">
        <v>0.58333333333333337</v>
      </c>
      <c r="E14">
        <v>16.399999999999999</v>
      </c>
      <c r="F14" s="1">
        <v>0.25</v>
      </c>
      <c r="G14">
        <v>0.7</v>
      </c>
      <c r="H14">
        <v>0.9</v>
      </c>
      <c r="I14">
        <v>0</v>
      </c>
      <c r="J14">
        <v>0.7</v>
      </c>
      <c r="K14">
        <v>6.7</v>
      </c>
      <c r="L14" s="1">
        <v>0.97916666666666663</v>
      </c>
      <c r="M14" t="s">
        <v>42</v>
      </c>
    </row>
    <row r="15" spans="1:13" x14ac:dyDescent="0.25">
      <c r="A15">
        <v>4</v>
      </c>
      <c r="B15">
        <v>16.2</v>
      </c>
      <c r="C15">
        <v>18.399999999999999</v>
      </c>
      <c r="D15" s="1">
        <v>0.14583333333333334</v>
      </c>
      <c r="E15">
        <v>12.1</v>
      </c>
      <c r="F15" s="1">
        <v>0.97916666666666663</v>
      </c>
      <c r="G15">
        <v>2.1</v>
      </c>
      <c r="H15">
        <v>0</v>
      </c>
      <c r="I15">
        <v>4.4000000000000004</v>
      </c>
      <c r="J15">
        <v>0.7</v>
      </c>
      <c r="K15">
        <v>7.2</v>
      </c>
      <c r="L15" s="1">
        <v>0.16666666666666666</v>
      </c>
      <c r="M15" t="s">
        <v>42</v>
      </c>
    </row>
    <row r="16" spans="1:13" x14ac:dyDescent="0.25">
      <c r="A16">
        <v>5</v>
      </c>
      <c r="B16">
        <v>14.9</v>
      </c>
      <c r="C16">
        <v>20.6</v>
      </c>
      <c r="D16" s="1">
        <v>0.70833333333333337</v>
      </c>
      <c r="E16">
        <v>10.4</v>
      </c>
      <c r="F16" s="1">
        <v>0.29166666666666669</v>
      </c>
      <c r="G16">
        <v>3.7</v>
      </c>
      <c r="H16">
        <v>0.3</v>
      </c>
      <c r="I16">
        <v>0</v>
      </c>
      <c r="J16">
        <v>0.2</v>
      </c>
      <c r="K16">
        <v>3.6</v>
      </c>
      <c r="L16" s="1">
        <v>0.52083333333333337</v>
      </c>
      <c r="M16" t="s">
        <v>42</v>
      </c>
    </row>
    <row r="17" spans="1:13" x14ac:dyDescent="0.25">
      <c r="A17">
        <v>6</v>
      </c>
      <c r="B17">
        <v>17.899999999999999</v>
      </c>
      <c r="C17">
        <v>24.9</v>
      </c>
      <c r="D17" s="1">
        <v>0.64583333333333337</v>
      </c>
      <c r="E17">
        <v>11.8</v>
      </c>
      <c r="F17" s="1">
        <v>2.0833333333333332E-2</v>
      </c>
      <c r="G17">
        <v>2</v>
      </c>
      <c r="H17">
        <v>1.7</v>
      </c>
      <c r="I17">
        <v>1.2</v>
      </c>
      <c r="J17">
        <v>0.6</v>
      </c>
      <c r="K17">
        <v>5.4</v>
      </c>
      <c r="L17" s="1">
        <v>0.625</v>
      </c>
      <c r="M17" t="s">
        <v>42</v>
      </c>
    </row>
    <row r="18" spans="1:13" x14ac:dyDescent="0.25">
      <c r="A18">
        <v>7</v>
      </c>
      <c r="B18">
        <v>17.100000000000001</v>
      </c>
      <c r="C18">
        <v>19.899999999999999</v>
      </c>
      <c r="D18" s="1">
        <v>0.45833333333333331</v>
      </c>
      <c r="E18">
        <v>14.2</v>
      </c>
      <c r="F18" s="1">
        <v>0</v>
      </c>
      <c r="G18">
        <v>1.4</v>
      </c>
      <c r="H18">
        <v>0.2</v>
      </c>
      <c r="I18">
        <v>1.2</v>
      </c>
      <c r="J18">
        <v>0.4</v>
      </c>
      <c r="K18">
        <v>4.5</v>
      </c>
      <c r="L18" s="1">
        <v>0.72916666666666663</v>
      </c>
      <c r="M18" t="s">
        <v>42</v>
      </c>
    </row>
    <row r="19" spans="1:13" x14ac:dyDescent="0.25">
      <c r="A19">
        <v>8</v>
      </c>
      <c r="B19">
        <v>13.7</v>
      </c>
      <c r="C19">
        <v>16.8</v>
      </c>
      <c r="D19" s="1">
        <v>0.6875</v>
      </c>
      <c r="E19">
        <v>11.3</v>
      </c>
      <c r="F19" s="1">
        <v>0</v>
      </c>
      <c r="G19">
        <v>4.5999999999999996</v>
      </c>
      <c r="H19">
        <v>0</v>
      </c>
      <c r="I19">
        <v>6.6</v>
      </c>
      <c r="J19">
        <v>0.4</v>
      </c>
      <c r="K19">
        <v>4.9000000000000004</v>
      </c>
      <c r="L19" s="1">
        <v>8.3333333333333329E-2</v>
      </c>
      <c r="M19" t="s">
        <v>42</v>
      </c>
    </row>
    <row r="20" spans="1:13" x14ac:dyDescent="0.25">
      <c r="A20">
        <v>9</v>
      </c>
      <c r="B20">
        <v>13.6</v>
      </c>
      <c r="C20">
        <v>17.899999999999999</v>
      </c>
      <c r="D20" s="1">
        <v>0.70833333333333337</v>
      </c>
      <c r="E20">
        <v>9.6</v>
      </c>
      <c r="F20" s="1">
        <v>0</v>
      </c>
      <c r="G20">
        <v>4.7</v>
      </c>
      <c r="H20">
        <v>0</v>
      </c>
      <c r="I20">
        <v>0</v>
      </c>
      <c r="J20">
        <v>0.1</v>
      </c>
      <c r="K20">
        <v>4</v>
      </c>
      <c r="L20" s="1">
        <v>0.125</v>
      </c>
      <c r="M20" t="s">
        <v>16</v>
      </c>
    </row>
    <row r="21" spans="1:13" x14ac:dyDescent="0.25">
      <c r="A21">
        <v>10</v>
      </c>
      <c r="B21">
        <v>13.2</v>
      </c>
      <c r="C21">
        <v>17.100000000000001</v>
      </c>
      <c r="D21" s="1">
        <v>0.60416666666666663</v>
      </c>
      <c r="E21">
        <v>7.9</v>
      </c>
      <c r="F21" s="1">
        <v>0.125</v>
      </c>
      <c r="G21">
        <v>5.0999999999999996</v>
      </c>
      <c r="H21">
        <v>0</v>
      </c>
      <c r="I21">
        <v>1.8</v>
      </c>
      <c r="J21">
        <v>0.6</v>
      </c>
      <c r="K21">
        <v>6.3</v>
      </c>
      <c r="L21" s="1">
        <v>0.6875</v>
      </c>
      <c r="M21" t="s">
        <v>42</v>
      </c>
    </row>
    <row r="22" spans="1:13" x14ac:dyDescent="0.25">
      <c r="A22">
        <v>11</v>
      </c>
      <c r="B22">
        <v>15.4</v>
      </c>
      <c r="C22">
        <v>20.100000000000001</v>
      </c>
      <c r="D22" s="1">
        <v>0.60416666666666663</v>
      </c>
      <c r="E22">
        <v>9.8000000000000007</v>
      </c>
      <c r="F22" s="1">
        <v>0</v>
      </c>
      <c r="G22">
        <v>3.1</v>
      </c>
      <c r="H22">
        <v>0.2</v>
      </c>
      <c r="I22">
        <v>0.2</v>
      </c>
      <c r="J22">
        <v>0.1</v>
      </c>
      <c r="K22">
        <v>3.1</v>
      </c>
      <c r="L22" s="1">
        <v>0.45833333333333331</v>
      </c>
      <c r="M22" t="s">
        <v>42</v>
      </c>
    </row>
    <row r="23" spans="1:13" x14ac:dyDescent="0.25">
      <c r="A23">
        <v>12</v>
      </c>
      <c r="B23">
        <v>15.2</v>
      </c>
      <c r="C23">
        <v>19.5</v>
      </c>
      <c r="D23" s="1">
        <v>0.64583333333333337</v>
      </c>
      <c r="E23">
        <v>9.1999999999999993</v>
      </c>
      <c r="F23" s="1">
        <v>0.10416666666666667</v>
      </c>
      <c r="G23">
        <v>3.2</v>
      </c>
      <c r="H23">
        <v>0.1</v>
      </c>
      <c r="I23">
        <v>2.2000000000000002</v>
      </c>
      <c r="J23">
        <v>0.6</v>
      </c>
      <c r="K23">
        <v>7.2</v>
      </c>
      <c r="L23" s="1">
        <v>0.625</v>
      </c>
      <c r="M23" t="s">
        <v>42</v>
      </c>
    </row>
    <row r="24" spans="1:13" x14ac:dyDescent="0.25">
      <c r="A24">
        <v>13</v>
      </c>
      <c r="B24">
        <v>18.2</v>
      </c>
      <c r="C24">
        <v>21</v>
      </c>
      <c r="D24" s="1">
        <v>0.60416666666666663</v>
      </c>
      <c r="E24">
        <v>16.100000000000001</v>
      </c>
      <c r="F24" s="1">
        <v>0</v>
      </c>
      <c r="G24">
        <v>0.7</v>
      </c>
      <c r="H24">
        <v>0.6</v>
      </c>
      <c r="I24">
        <v>1.4</v>
      </c>
      <c r="J24">
        <v>0.3</v>
      </c>
      <c r="K24">
        <v>4</v>
      </c>
      <c r="L24" s="1">
        <v>0.70833333333333337</v>
      </c>
      <c r="M24" t="s">
        <v>42</v>
      </c>
    </row>
    <row r="25" spans="1:13" x14ac:dyDescent="0.25">
      <c r="A25">
        <v>14</v>
      </c>
      <c r="B25">
        <v>18.3</v>
      </c>
      <c r="C25">
        <v>21.3</v>
      </c>
      <c r="D25" s="1">
        <v>0.625</v>
      </c>
      <c r="E25">
        <v>15.9</v>
      </c>
      <c r="F25" s="1">
        <v>2.0833333333333332E-2</v>
      </c>
      <c r="G25">
        <v>0.6</v>
      </c>
      <c r="H25">
        <v>0.6</v>
      </c>
      <c r="I25">
        <v>0.4</v>
      </c>
      <c r="J25">
        <v>0.5</v>
      </c>
      <c r="K25">
        <v>5.4</v>
      </c>
      <c r="L25" s="1">
        <v>0.79166666666666663</v>
      </c>
      <c r="M25" t="s">
        <v>42</v>
      </c>
    </row>
    <row r="26" spans="1:13" x14ac:dyDescent="0.25">
      <c r="A26">
        <v>15</v>
      </c>
      <c r="B26">
        <v>16.2</v>
      </c>
      <c r="C26">
        <v>19.7</v>
      </c>
      <c r="D26" s="1">
        <v>0.54166666666666663</v>
      </c>
      <c r="E26">
        <v>12.4</v>
      </c>
      <c r="F26" s="1">
        <v>0</v>
      </c>
      <c r="G26">
        <v>2.2000000000000002</v>
      </c>
      <c r="H26">
        <v>0.1</v>
      </c>
      <c r="I26">
        <v>0.8</v>
      </c>
      <c r="J26">
        <v>0.5</v>
      </c>
      <c r="K26">
        <v>6.3</v>
      </c>
      <c r="L26" s="1">
        <v>0.66666666666666663</v>
      </c>
      <c r="M26" t="s">
        <v>131</v>
      </c>
    </row>
    <row r="27" spans="1:13" x14ac:dyDescent="0.25">
      <c r="A27">
        <v>16</v>
      </c>
      <c r="B27">
        <v>13.6</v>
      </c>
      <c r="C27">
        <v>17.899999999999999</v>
      </c>
      <c r="D27" s="1">
        <v>0.58333333333333337</v>
      </c>
      <c r="E27">
        <v>9.6999999999999993</v>
      </c>
      <c r="F27" s="1">
        <v>0.29166666666666669</v>
      </c>
      <c r="G27">
        <v>4.7</v>
      </c>
      <c r="H27">
        <v>0</v>
      </c>
      <c r="I27">
        <v>0</v>
      </c>
      <c r="J27">
        <v>0.2</v>
      </c>
      <c r="K27">
        <v>3.6</v>
      </c>
      <c r="L27" s="1">
        <v>0.97916666666666663</v>
      </c>
      <c r="M27" t="s">
        <v>42</v>
      </c>
    </row>
    <row r="28" spans="1:13" x14ac:dyDescent="0.25">
      <c r="A28">
        <v>17</v>
      </c>
      <c r="B28">
        <v>13.9</v>
      </c>
      <c r="C28">
        <v>16.899999999999999</v>
      </c>
      <c r="D28" s="1">
        <v>0.64583333333333337</v>
      </c>
      <c r="E28">
        <v>10.8</v>
      </c>
      <c r="F28" s="1">
        <v>0</v>
      </c>
      <c r="G28">
        <v>4.4000000000000004</v>
      </c>
      <c r="H28">
        <v>0</v>
      </c>
      <c r="I28">
        <v>2.6</v>
      </c>
      <c r="J28">
        <v>0.4</v>
      </c>
      <c r="K28">
        <v>4</v>
      </c>
      <c r="L28" s="1">
        <v>0.20833333333333334</v>
      </c>
      <c r="M28" t="s">
        <v>42</v>
      </c>
    </row>
    <row r="29" spans="1:13" x14ac:dyDescent="0.25">
      <c r="A29">
        <v>18</v>
      </c>
      <c r="B29">
        <v>13.3</v>
      </c>
      <c r="C29">
        <v>17.2</v>
      </c>
      <c r="D29" s="1">
        <v>0.54166666666666663</v>
      </c>
      <c r="E29">
        <v>9.6</v>
      </c>
      <c r="F29" s="1">
        <v>6.25E-2</v>
      </c>
      <c r="G29">
        <v>5</v>
      </c>
      <c r="H29">
        <v>0</v>
      </c>
      <c r="I29">
        <v>1.6</v>
      </c>
      <c r="J29">
        <v>0.5</v>
      </c>
      <c r="K29">
        <v>8</v>
      </c>
      <c r="L29" s="1">
        <v>0.97916666666666663</v>
      </c>
      <c r="M29" t="s">
        <v>42</v>
      </c>
    </row>
    <row r="30" spans="1:13" x14ac:dyDescent="0.25">
      <c r="A30">
        <v>19</v>
      </c>
      <c r="B30">
        <v>16.2</v>
      </c>
      <c r="C30">
        <v>19.600000000000001</v>
      </c>
      <c r="D30" s="1">
        <v>0.60416666666666663</v>
      </c>
      <c r="E30">
        <v>13.7</v>
      </c>
      <c r="F30" s="1">
        <v>0.97916666666666663</v>
      </c>
      <c r="G30">
        <v>2.2000000000000002</v>
      </c>
      <c r="H30">
        <v>0.1</v>
      </c>
      <c r="I30">
        <v>1.4</v>
      </c>
      <c r="J30">
        <v>0.8</v>
      </c>
      <c r="K30">
        <v>5.8</v>
      </c>
      <c r="L30" s="1">
        <v>8.3333333333333329E-2</v>
      </c>
      <c r="M30" t="s">
        <v>42</v>
      </c>
    </row>
    <row r="31" spans="1:13" x14ac:dyDescent="0.25">
      <c r="A31">
        <v>20</v>
      </c>
      <c r="B31">
        <v>14</v>
      </c>
      <c r="C31">
        <v>18.2</v>
      </c>
      <c r="D31" s="1">
        <v>0.60416666666666663</v>
      </c>
      <c r="E31">
        <v>9.1999999999999993</v>
      </c>
      <c r="F31" s="1">
        <v>0.97916666666666663</v>
      </c>
      <c r="G31">
        <v>4.3</v>
      </c>
      <c r="H31">
        <v>0</v>
      </c>
      <c r="I31">
        <v>0</v>
      </c>
      <c r="J31">
        <v>0.2</v>
      </c>
      <c r="K31">
        <v>3.6</v>
      </c>
      <c r="L31" s="1">
        <v>0.45833333333333331</v>
      </c>
      <c r="M31" t="s">
        <v>16</v>
      </c>
    </row>
    <row r="32" spans="1:13" x14ac:dyDescent="0.25">
      <c r="A32">
        <v>21</v>
      </c>
      <c r="B32">
        <v>15.1</v>
      </c>
      <c r="C32">
        <v>22.4</v>
      </c>
      <c r="D32" s="1">
        <v>0.6875</v>
      </c>
      <c r="E32">
        <v>8.3000000000000007</v>
      </c>
      <c r="F32" s="1">
        <v>0.125</v>
      </c>
      <c r="G32">
        <v>4</v>
      </c>
      <c r="H32">
        <v>0.8</v>
      </c>
      <c r="I32">
        <v>0</v>
      </c>
      <c r="J32">
        <v>0.1</v>
      </c>
      <c r="K32">
        <v>2.7</v>
      </c>
      <c r="L32" s="1">
        <v>0.70833333333333337</v>
      </c>
      <c r="M32" t="s">
        <v>42</v>
      </c>
    </row>
    <row r="33" spans="1:13" x14ac:dyDescent="0.25">
      <c r="A33">
        <v>22</v>
      </c>
      <c r="B33">
        <v>17.100000000000001</v>
      </c>
      <c r="C33">
        <v>21.3</v>
      </c>
      <c r="D33" s="1">
        <v>0.625</v>
      </c>
      <c r="E33">
        <v>13.2</v>
      </c>
      <c r="F33" s="1">
        <v>6.25E-2</v>
      </c>
      <c r="G33">
        <v>1.9</v>
      </c>
      <c r="H33">
        <v>0.7</v>
      </c>
      <c r="I33">
        <v>0</v>
      </c>
      <c r="J33">
        <v>0</v>
      </c>
      <c r="K33">
        <v>1.3</v>
      </c>
      <c r="L33" s="1">
        <v>0.41666666666666669</v>
      </c>
      <c r="M33" t="s">
        <v>42</v>
      </c>
    </row>
    <row r="34" spans="1:13" x14ac:dyDescent="0.25">
      <c r="A34">
        <v>23</v>
      </c>
      <c r="B34">
        <v>15.5</v>
      </c>
      <c r="C34">
        <v>20.100000000000001</v>
      </c>
      <c r="D34" s="1">
        <v>0.5</v>
      </c>
      <c r="E34">
        <v>10.199999999999999</v>
      </c>
      <c r="F34" s="1">
        <v>0</v>
      </c>
      <c r="G34">
        <v>2.9</v>
      </c>
      <c r="H34">
        <v>0.2</v>
      </c>
      <c r="I34">
        <v>0</v>
      </c>
      <c r="J34">
        <v>0.2</v>
      </c>
      <c r="K34">
        <v>3.6</v>
      </c>
      <c r="L34" s="1">
        <v>0.66666666666666663</v>
      </c>
      <c r="M34" t="s">
        <v>16</v>
      </c>
    </row>
    <row r="35" spans="1:13" x14ac:dyDescent="0.25">
      <c r="A35">
        <v>24</v>
      </c>
      <c r="B35">
        <v>13.8</v>
      </c>
      <c r="C35">
        <v>20.100000000000001</v>
      </c>
      <c r="D35" s="1">
        <v>0.66666666666666663</v>
      </c>
      <c r="E35">
        <v>7.1</v>
      </c>
      <c r="F35" s="1">
        <v>0.25</v>
      </c>
      <c r="G35">
        <v>4.7</v>
      </c>
      <c r="H35">
        <v>0.2</v>
      </c>
      <c r="I35">
        <v>0</v>
      </c>
      <c r="J35">
        <v>0.3</v>
      </c>
      <c r="K35">
        <v>4</v>
      </c>
      <c r="L35" s="1">
        <v>0.60416666666666663</v>
      </c>
      <c r="M35" t="s">
        <v>42</v>
      </c>
    </row>
    <row r="36" spans="1:13" x14ac:dyDescent="0.25">
      <c r="A36">
        <v>25</v>
      </c>
      <c r="B36">
        <v>14.6</v>
      </c>
      <c r="C36">
        <v>18.7</v>
      </c>
      <c r="D36" s="1">
        <v>0.58333333333333337</v>
      </c>
      <c r="E36">
        <v>9.8000000000000007</v>
      </c>
      <c r="F36" s="1">
        <v>0</v>
      </c>
      <c r="G36">
        <v>3.7</v>
      </c>
      <c r="H36">
        <v>0</v>
      </c>
      <c r="I36">
        <v>0</v>
      </c>
      <c r="J36">
        <v>0.2</v>
      </c>
      <c r="K36">
        <v>4</v>
      </c>
      <c r="L36" s="1">
        <v>0.58333333333333337</v>
      </c>
      <c r="M36" t="s">
        <v>16</v>
      </c>
    </row>
    <row r="37" spans="1:13" x14ac:dyDescent="0.25">
      <c r="A37">
        <v>26</v>
      </c>
      <c r="B37">
        <v>12.4</v>
      </c>
      <c r="C37">
        <v>18.7</v>
      </c>
      <c r="D37" s="1">
        <v>0.625</v>
      </c>
      <c r="E37">
        <v>7.1</v>
      </c>
      <c r="F37" s="1">
        <v>0.27083333333333331</v>
      </c>
      <c r="G37">
        <v>5.9</v>
      </c>
      <c r="H37">
        <v>0</v>
      </c>
      <c r="I37">
        <v>0</v>
      </c>
      <c r="J37">
        <v>0.1</v>
      </c>
      <c r="K37">
        <v>3.6</v>
      </c>
      <c r="L37" s="1">
        <v>0.52083333333333337</v>
      </c>
      <c r="M37" t="s">
        <v>42</v>
      </c>
    </row>
    <row r="38" spans="1:13" x14ac:dyDescent="0.25">
      <c r="A38">
        <v>27</v>
      </c>
      <c r="B38">
        <v>13.1</v>
      </c>
      <c r="C38">
        <v>17.600000000000001</v>
      </c>
      <c r="D38" s="1">
        <v>0.5625</v>
      </c>
      <c r="E38">
        <v>9.5</v>
      </c>
      <c r="F38" s="1">
        <v>2.0833333333333332E-2</v>
      </c>
      <c r="G38">
        <v>5.2</v>
      </c>
      <c r="H38">
        <v>0</v>
      </c>
      <c r="I38">
        <v>2</v>
      </c>
      <c r="J38">
        <v>0.5</v>
      </c>
      <c r="K38">
        <v>5.4</v>
      </c>
      <c r="L38" s="1">
        <v>0.625</v>
      </c>
      <c r="M38" t="s">
        <v>42</v>
      </c>
    </row>
    <row r="39" spans="1:13" x14ac:dyDescent="0.25">
      <c r="A39">
        <v>28</v>
      </c>
      <c r="B39">
        <v>11.8</v>
      </c>
      <c r="C39">
        <v>17.3</v>
      </c>
      <c r="D39" s="1">
        <v>0.625</v>
      </c>
      <c r="E39">
        <v>7.2</v>
      </c>
      <c r="F39" s="1">
        <v>0.20833333333333334</v>
      </c>
      <c r="G39">
        <v>6.5</v>
      </c>
      <c r="H39">
        <v>0</v>
      </c>
      <c r="I39">
        <v>0.2</v>
      </c>
      <c r="J39">
        <v>0.1</v>
      </c>
      <c r="K39">
        <v>2.7</v>
      </c>
      <c r="L39" s="1">
        <v>0.52083333333333337</v>
      </c>
      <c r="M39" t="s">
        <v>130</v>
      </c>
    </row>
    <row r="40" spans="1:13" x14ac:dyDescent="0.25">
      <c r="A40">
        <v>29</v>
      </c>
      <c r="B40">
        <v>16.399999999999999</v>
      </c>
      <c r="C40">
        <v>21.7</v>
      </c>
      <c r="D40" s="1">
        <v>0.64583333333333337</v>
      </c>
      <c r="E40">
        <v>10.7</v>
      </c>
      <c r="F40" s="1">
        <v>6.25E-2</v>
      </c>
      <c r="G40">
        <v>2.5</v>
      </c>
      <c r="H40">
        <v>0.7</v>
      </c>
      <c r="I40">
        <v>0.2</v>
      </c>
      <c r="J40">
        <v>0.8</v>
      </c>
      <c r="K40">
        <v>7.2</v>
      </c>
      <c r="L40" s="1">
        <v>0.70833333333333337</v>
      </c>
      <c r="M40" t="s">
        <v>42</v>
      </c>
    </row>
    <row r="41" spans="1:13" x14ac:dyDescent="0.25">
      <c r="A41">
        <v>30</v>
      </c>
      <c r="B41">
        <v>16.3</v>
      </c>
      <c r="C41">
        <v>19.100000000000001</v>
      </c>
      <c r="D41" s="1">
        <v>0.54166666666666663</v>
      </c>
      <c r="E41">
        <v>12.9</v>
      </c>
      <c r="F41" s="1">
        <v>0.9375</v>
      </c>
      <c r="G41">
        <v>2.1</v>
      </c>
      <c r="H41">
        <v>0.1</v>
      </c>
      <c r="I41">
        <v>16.2</v>
      </c>
      <c r="J41">
        <v>0.9</v>
      </c>
      <c r="K41">
        <v>6.3</v>
      </c>
      <c r="L41" s="1">
        <v>0.45833333333333331</v>
      </c>
      <c r="M41" t="s">
        <v>42</v>
      </c>
    </row>
    <row r="42" spans="1:13" x14ac:dyDescent="0.25">
      <c r="A42" t="s">
        <v>46</v>
      </c>
    </row>
    <row r="43" spans="1:13" x14ac:dyDescent="0.25">
      <c r="B43">
        <v>15.2</v>
      </c>
      <c r="C43">
        <v>24.9</v>
      </c>
      <c r="D43">
        <v>6</v>
      </c>
      <c r="E43">
        <v>7.1</v>
      </c>
      <c r="F43">
        <v>24</v>
      </c>
      <c r="G43">
        <v>99.7</v>
      </c>
      <c r="H43">
        <v>7.6</v>
      </c>
      <c r="I43">
        <v>48</v>
      </c>
      <c r="J43">
        <v>0.4</v>
      </c>
      <c r="K43">
        <v>8</v>
      </c>
      <c r="L43">
        <v>18</v>
      </c>
      <c r="M43" t="s">
        <v>42</v>
      </c>
    </row>
    <row r="45" spans="1:13" x14ac:dyDescent="0.25">
      <c r="I45" s="2"/>
    </row>
    <row r="46" spans="1:13" s="2" customFormat="1" x14ac:dyDescent="0.25">
      <c r="B46" s="2">
        <f>AVERAGE(B12:B41)</f>
        <v>15.22</v>
      </c>
      <c r="C46" s="2">
        <f>AVERAGE(C12:C41)</f>
        <v>19.516666666666666</v>
      </c>
      <c r="E46" s="2">
        <f>AVERAGE(E12:E41)</f>
        <v>10.973333333333333</v>
      </c>
      <c r="I46" s="2">
        <f>SUM(I12:I41)</f>
        <v>48</v>
      </c>
    </row>
    <row r="47" spans="1:13" x14ac:dyDescent="0.25">
      <c r="I47" s="2"/>
    </row>
    <row r="48" spans="1:13" x14ac:dyDescent="0.25">
      <c r="A48" t="s">
        <v>47</v>
      </c>
      <c r="B48" t="s">
        <v>48</v>
      </c>
      <c r="C48" t="s">
        <v>49</v>
      </c>
      <c r="D48">
        <v>0</v>
      </c>
    </row>
    <row r="49" spans="1:15" x14ac:dyDescent="0.25">
      <c r="A49" t="s">
        <v>47</v>
      </c>
      <c r="B49" t="s">
        <v>50</v>
      </c>
      <c r="C49" t="s">
        <v>51</v>
      </c>
      <c r="D49">
        <v>0</v>
      </c>
    </row>
    <row r="50" spans="1:15" x14ac:dyDescent="0.25">
      <c r="A50" t="s">
        <v>52</v>
      </c>
      <c r="B50" t="s">
        <v>50</v>
      </c>
      <c r="C50" t="s">
        <v>51</v>
      </c>
      <c r="D50">
        <v>0</v>
      </c>
    </row>
    <row r="51" spans="1:15" x14ac:dyDescent="0.25">
      <c r="A51" t="s">
        <v>52</v>
      </c>
      <c r="B51" t="s">
        <v>50</v>
      </c>
      <c r="C51" t="s">
        <v>53</v>
      </c>
      <c r="D51">
        <v>0</v>
      </c>
    </row>
    <row r="52" spans="1:15" x14ac:dyDescent="0.25">
      <c r="A52" t="s">
        <v>47</v>
      </c>
      <c r="B52" t="s">
        <v>54</v>
      </c>
      <c r="C52">
        <v>16.21</v>
      </c>
      <c r="D52" t="s">
        <v>55</v>
      </c>
      <c r="E52" s="3">
        <v>46295</v>
      </c>
    </row>
    <row r="53" spans="1:15" x14ac:dyDescent="0.25">
      <c r="A53" t="s">
        <v>56</v>
      </c>
      <c r="B53" t="s">
        <v>57</v>
      </c>
      <c r="C53" t="s">
        <v>54</v>
      </c>
      <c r="D53">
        <v>18</v>
      </c>
      <c r="E53" t="s">
        <v>58</v>
      </c>
      <c r="F53">
        <v>0.2</v>
      </c>
      <c r="G53" t="s">
        <v>59</v>
      </c>
      <c r="H53">
        <v>7</v>
      </c>
      <c r="I53" t="s">
        <v>58</v>
      </c>
      <c r="J53">
        <v>2</v>
      </c>
      <c r="K53" t="s">
        <v>59</v>
      </c>
      <c r="L53">
        <v>0</v>
      </c>
      <c r="M53" t="s">
        <v>58</v>
      </c>
      <c r="N53">
        <v>20</v>
      </c>
      <c r="O53" t="s">
        <v>59</v>
      </c>
    </row>
    <row r="54" spans="1:15" x14ac:dyDescent="0.25">
      <c r="A54" t="s">
        <v>60</v>
      </c>
      <c r="B54" t="s">
        <v>61</v>
      </c>
      <c r="C54">
        <v>18.3</v>
      </c>
      <c r="D54" t="s">
        <v>62</v>
      </c>
      <c r="E54" t="s">
        <v>61</v>
      </c>
      <c r="F54">
        <v>18.3</v>
      </c>
      <c r="G54" t="s">
        <v>63</v>
      </c>
      <c r="H54" t="s">
        <v>64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D12:L52"/>
  <sheetViews>
    <sheetView topLeftCell="A21" workbookViewId="0">
      <selection activeCell="J50" sqref="J50"/>
    </sheetView>
  </sheetViews>
  <sheetFormatPr defaultRowHeight="15" x14ac:dyDescent="0.25"/>
  <sheetData>
    <row r="12" spans="4:12" x14ac:dyDescent="0.25">
      <c r="D12" s="1"/>
      <c r="F12" s="1"/>
      <c r="L12" s="1"/>
    </row>
    <row r="13" spans="4:12" x14ac:dyDescent="0.25">
      <c r="D13" s="1"/>
      <c r="F13" s="1"/>
      <c r="L13" s="1"/>
    </row>
    <row r="14" spans="4:12" x14ac:dyDescent="0.25">
      <c r="D14" s="1"/>
      <c r="F14" s="1"/>
      <c r="L14" s="1"/>
    </row>
    <row r="15" spans="4:12" x14ac:dyDescent="0.25">
      <c r="D15" s="1"/>
      <c r="F15" s="1"/>
      <c r="L15" s="1"/>
    </row>
    <row r="16" spans="4:12" x14ac:dyDescent="0.25">
      <c r="D16" s="1"/>
      <c r="F16" s="1"/>
      <c r="L16" s="1"/>
    </row>
    <row r="17" spans="4:12" x14ac:dyDescent="0.25">
      <c r="D17" s="1"/>
      <c r="F17" s="1"/>
      <c r="L17" s="1"/>
    </row>
    <row r="18" spans="4:12" x14ac:dyDescent="0.25">
      <c r="D18" s="1"/>
      <c r="F18" s="1"/>
      <c r="L18" s="1"/>
    </row>
    <row r="19" spans="4:12" x14ac:dyDescent="0.25">
      <c r="D19" s="1"/>
      <c r="F19" s="1"/>
      <c r="L19" s="1"/>
    </row>
    <row r="20" spans="4:12" x14ac:dyDescent="0.25">
      <c r="D20" s="1"/>
      <c r="F20" s="1"/>
      <c r="L20" s="1"/>
    </row>
    <row r="21" spans="4:12" x14ac:dyDescent="0.25">
      <c r="D21" s="1"/>
      <c r="F21" s="1"/>
      <c r="L21" s="1"/>
    </row>
    <row r="22" spans="4:12" x14ac:dyDescent="0.25">
      <c r="D22" s="1"/>
      <c r="F22" s="1"/>
    </row>
    <row r="23" spans="4:12" x14ac:dyDescent="0.25">
      <c r="D23" s="1"/>
      <c r="F23" s="1"/>
      <c r="L23" s="1"/>
    </row>
    <row r="24" spans="4:12" x14ac:dyDescent="0.25">
      <c r="D24" s="1"/>
      <c r="F24" s="1"/>
      <c r="L24" s="1"/>
    </row>
    <row r="25" spans="4:12" x14ac:dyDescent="0.25">
      <c r="D25" s="1"/>
      <c r="F25" s="1"/>
      <c r="L25" s="1"/>
    </row>
    <row r="26" spans="4:12" x14ac:dyDescent="0.25">
      <c r="D26" s="1"/>
      <c r="F26" s="1"/>
      <c r="L26" s="1"/>
    </row>
    <row r="27" spans="4:12" x14ac:dyDescent="0.25">
      <c r="D27" s="1"/>
      <c r="F27" s="1"/>
      <c r="L27" s="1"/>
    </row>
    <row r="28" spans="4:12" x14ac:dyDescent="0.25">
      <c r="D28" s="1"/>
      <c r="F28" s="1"/>
      <c r="L28" s="1"/>
    </row>
    <row r="29" spans="4:12" x14ac:dyDescent="0.25">
      <c r="D29" s="1"/>
      <c r="F29" s="1"/>
      <c r="L29" s="1"/>
    </row>
    <row r="30" spans="4:12" x14ac:dyDescent="0.25">
      <c r="D30" s="1"/>
      <c r="F30" s="1"/>
      <c r="L30" s="1"/>
    </row>
    <row r="31" spans="4:12" x14ac:dyDescent="0.25">
      <c r="D31" s="1"/>
      <c r="F31" s="1"/>
      <c r="L31" s="1"/>
    </row>
    <row r="32" spans="4:12" x14ac:dyDescent="0.25">
      <c r="D32" s="1"/>
      <c r="F32" s="1"/>
      <c r="L32" s="1"/>
    </row>
    <row r="33" spans="4:12" x14ac:dyDescent="0.25">
      <c r="D33" s="1"/>
      <c r="F33" s="1"/>
      <c r="L33" s="1"/>
    </row>
    <row r="34" spans="4:12" x14ac:dyDescent="0.25">
      <c r="D34" s="1"/>
      <c r="F34" s="1"/>
      <c r="L34" s="1"/>
    </row>
    <row r="35" spans="4:12" x14ac:dyDescent="0.25">
      <c r="D35" s="1"/>
      <c r="F35" s="1"/>
      <c r="L35" s="1"/>
    </row>
    <row r="36" spans="4:12" x14ac:dyDescent="0.25">
      <c r="D36" s="1"/>
      <c r="F36" s="1"/>
      <c r="L36" s="1"/>
    </row>
    <row r="37" spans="4:12" x14ac:dyDescent="0.25">
      <c r="D37" s="1"/>
      <c r="F37" s="1"/>
      <c r="L37" s="1"/>
    </row>
    <row r="38" spans="4:12" x14ac:dyDescent="0.25">
      <c r="D38" s="1"/>
      <c r="F38" s="1"/>
      <c r="L38" s="1"/>
    </row>
    <row r="39" spans="4:12" x14ac:dyDescent="0.25">
      <c r="D39" s="1"/>
      <c r="F39" s="1"/>
      <c r="L39" s="1"/>
    </row>
    <row r="40" spans="4:12" x14ac:dyDescent="0.25">
      <c r="D40" s="1"/>
      <c r="F40" s="1"/>
      <c r="L40" s="1"/>
    </row>
    <row r="41" spans="4:12" x14ac:dyDescent="0.25">
      <c r="D41" s="1"/>
      <c r="F41" s="1"/>
      <c r="L41" s="1"/>
    </row>
    <row r="42" spans="4:12" x14ac:dyDescent="0.25">
      <c r="D42" s="1"/>
      <c r="F42" s="1"/>
      <c r="L42" s="1"/>
    </row>
    <row r="46" spans="4:12" s="2" customFormat="1" x14ac:dyDescent="0.25"/>
    <row r="52" spans="5:5" x14ac:dyDescent="0.25">
      <c r="E52" s="3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D12:L52"/>
  <sheetViews>
    <sheetView topLeftCell="A22" workbookViewId="0">
      <selection activeCell="J50" sqref="J50"/>
    </sheetView>
  </sheetViews>
  <sheetFormatPr defaultRowHeight="15" x14ac:dyDescent="0.25"/>
  <sheetData>
    <row r="12" spans="4:12" x14ac:dyDescent="0.25">
      <c r="D12" s="1"/>
      <c r="F12" s="1"/>
      <c r="L12" s="1"/>
    </row>
    <row r="13" spans="4:12" x14ac:dyDescent="0.25">
      <c r="D13" s="1"/>
      <c r="F13" s="1"/>
      <c r="L13" s="1"/>
    </row>
    <row r="14" spans="4:12" x14ac:dyDescent="0.25">
      <c r="D14" s="1"/>
      <c r="F14" s="1"/>
      <c r="L14" s="1"/>
    </row>
    <row r="15" spans="4:12" x14ac:dyDescent="0.25">
      <c r="D15" s="1"/>
      <c r="F15" s="1"/>
      <c r="L15" s="1"/>
    </row>
    <row r="16" spans="4:12" x14ac:dyDescent="0.25">
      <c r="D16" s="1"/>
      <c r="F16" s="1"/>
      <c r="L16" s="1"/>
    </row>
    <row r="17" spans="4:12" x14ac:dyDescent="0.25">
      <c r="D17" s="1"/>
      <c r="F17" s="1"/>
      <c r="L17" s="1"/>
    </row>
    <row r="18" spans="4:12" x14ac:dyDescent="0.25">
      <c r="D18" s="1"/>
      <c r="F18" s="1"/>
      <c r="L18" s="1"/>
    </row>
    <row r="19" spans="4:12" x14ac:dyDescent="0.25">
      <c r="D19" s="1"/>
      <c r="F19" s="1"/>
      <c r="L19" s="1"/>
    </row>
    <row r="20" spans="4:12" x14ac:dyDescent="0.25">
      <c r="D20" s="1"/>
      <c r="F20" s="1"/>
      <c r="L20" s="1"/>
    </row>
    <row r="21" spans="4:12" x14ac:dyDescent="0.25">
      <c r="D21" s="1"/>
      <c r="F21" s="1"/>
      <c r="L21" s="1"/>
    </row>
    <row r="22" spans="4:12" x14ac:dyDescent="0.25">
      <c r="D22" s="1"/>
      <c r="F22" s="1"/>
      <c r="L22" s="1"/>
    </row>
    <row r="23" spans="4:12" x14ac:dyDescent="0.25">
      <c r="D23" s="1"/>
      <c r="F23" s="1"/>
      <c r="L23" s="1"/>
    </row>
    <row r="24" spans="4:12" x14ac:dyDescent="0.25">
      <c r="D24" s="1"/>
      <c r="F24" s="1"/>
      <c r="L24" s="1"/>
    </row>
    <row r="25" spans="4:12" x14ac:dyDescent="0.25">
      <c r="D25" s="1"/>
      <c r="F25" s="1"/>
      <c r="L25" s="1"/>
    </row>
    <row r="26" spans="4:12" x14ac:dyDescent="0.25">
      <c r="D26" s="1"/>
      <c r="F26" s="1"/>
      <c r="L26" s="1"/>
    </row>
    <row r="27" spans="4:12" x14ac:dyDescent="0.25">
      <c r="D27" s="1"/>
      <c r="F27" s="1"/>
      <c r="L27" s="1"/>
    </row>
    <row r="28" spans="4:12" x14ac:dyDescent="0.25">
      <c r="D28" s="1"/>
      <c r="F28" s="1"/>
      <c r="L28" s="1"/>
    </row>
    <row r="29" spans="4:12" x14ac:dyDescent="0.25">
      <c r="D29" s="1"/>
      <c r="F29" s="1"/>
      <c r="L29" s="1"/>
    </row>
    <row r="30" spans="4:12" x14ac:dyDescent="0.25">
      <c r="D30" s="1"/>
      <c r="F30" s="1"/>
      <c r="L30" s="1"/>
    </row>
    <row r="31" spans="4:12" x14ac:dyDescent="0.25">
      <c r="D31" s="1"/>
      <c r="F31" s="1"/>
      <c r="L31" s="1"/>
    </row>
    <row r="32" spans="4:12" x14ac:dyDescent="0.25">
      <c r="D32" s="1"/>
      <c r="F32" s="1"/>
      <c r="L32" s="1"/>
    </row>
    <row r="33" spans="4:12" x14ac:dyDescent="0.25">
      <c r="D33" s="1"/>
      <c r="F33" s="1"/>
      <c r="L33" s="1"/>
    </row>
    <row r="34" spans="4:12" x14ac:dyDescent="0.25">
      <c r="D34" s="1"/>
      <c r="F34" s="1"/>
      <c r="L34" s="1"/>
    </row>
    <row r="35" spans="4:12" x14ac:dyDescent="0.25">
      <c r="D35" s="1"/>
      <c r="F35" s="1"/>
      <c r="L35" s="1"/>
    </row>
    <row r="36" spans="4:12" x14ac:dyDescent="0.25">
      <c r="D36" s="1"/>
      <c r="F36" s="1"/>
      <c r="L36" s="1"/>
    </row>
    <row r="37" spans="4:12" x14ac:dyDescent="0.25">
      <c r="D37" s="1"/>
      <c r="F37" s="1"/>
      <c r="L37" s="1"/>
    </row>
    <row r="38" spans="4:12" x14ac:dyDescent="0.25">
      <c r="D38" s="1"/>
      <c r="F38" s="1"/>
      <c r="L38" s="1"/>
    </row>
    <row r="39" spans="4:12" x14ac:dyDescent="0.25">
      <c r="D39" s="1"/>
      <c r="F39" s="1"/>
      <c r="L39" s="1"/>
    </row>
    <row r="40" spans="4:12" x14ac:dyDescent="0.25">
      <c r="D40" s="1"/>
      <c r="F40" s="1"/>
      <c r="L40" s="1"/>
    </row>
    <row r="41" spans="4:12" x14ac:dyDescent="0.25">
      <c r="D41" s="1"/>
      <c r="F41" s="1"/>
      <c r="L41" s="1"/>
    </row>
    <row r="46" spans="4:12" s="2" customFormat="1" x14ac:dyDescent="0.25"/>
    <row r="52" spans="5:5" x14ac:dyDescent="0.25">
      <c r="E52" s="3"/>
    </row>
  </sheetData>
  <pageMargins left="0.7" right="0.7" top="0.75" bottom="0.75" header="0.3" footer="0.3"/>
  <pageSetup paperSize="9" orientation="portrait" horizontalDpi="4294967293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D12:L52"/>
  <sheetViews>
    <sheetView topLeftCell="A28" workbookViewId="0">
      <selection activeCell="J50" sqref="J50"/>
    </sheetView>
  </sheetViews>
  <sheetFormatPr defaultRowHeight="15" x14ac:dyDescent="0.25"/>
  <sheetData>
    <row r="12" spans="4:12" x14ac:dyDescent="0.25">
      <c r="D12" s="1"/>
      <c r="F12" s="1"/>
      <c r="L12" s="1"/>
    </row>
    <row r="13" spans="4:12" x14ac:dyDescent="0.25">
      <c r="D13" s="1"/>
      <c r="F13" s="1"/>
      <c r="L13" s="1"/>
    </row>
    <row r="14" spans="4:12" x14ac:dyDescent="0.25">
      <c r="D14" s="1"/>
      <c r="F14" s="1"/>
      <c r="L14" s="1"/>
    </row>
    <row r="15" spans="4:12" x14ac:dyDescent="0.25">
      <c r="D15" s="1"/>
      <c r="F15" s="1"/>
      <c r="L15" s="1"/>
    </row>
    <row r="16" spans="4:12" x14ac:dyDescent="0.25">
      <c r="D16" s="1"/>
      <c r="F16" s="1"/>
      <c r="L16" s="1"/>
    </row>
    <row r="17" spans="4:12" x14ac:dyDescent="0.25">
      <c r="D17" s="1"/>
      <c r="F17" s="1"/>
      <c r="L17" s="1"/>
    </row>
    <row r="18" spans="4:12" x14ac:dyDescent="0.25">
      <c r="D18" s="1"/>
      <c r="F18" s="1"/>
      <c r="L18" s="1"/>
    </row>
    <row r="19" spans="4:12" x14ac:dyDescent="0.25">
      <c r="D19" s="1"/>
      <c r="F19" s="1"/>
      <c r="L19" s="1"/>
    </row>
    <row r="20" spans="4:12" x14ac:dyDescent="0.25">
      <c r="D20" s="1"/>
      <c r="F20" s="1"/>
      <c r="L20" s="1"/>
    </row>
    <row r="21" spans="4:12" x14ac:dyDescent="0.25">
      <c r="D21" s="1"/>
      <c r="F21" s="1"/>
      <c r="L21" s="1"/>
    </row>
    <row r="22" spans="4:12" x14ac:dyDescent="0.25">
      <c r="D22" s="1"/>
      <c r="F22" s="1"/>
      <c r="L22" s="1"/>
    </row>
    <row r="23" spans="4:12" x14ac:dyDescent="0.25">
      <c r="D23" s="1"/>
      <c r="F23" s="1"/>
      <c r="L23" s="1"/>
    </row>
    <row r="24" spans="4:12" x14ac:dyDescent="0.25">
      <c r="D24" s="1"/>
      <c r="F24" s="1"/>
      <c r="L24" s="1"/>
    </row>
    <row r="25" spans="4:12" x14ac:dyDescent="0.25">
      <c r="D25" s="1"/>
      <c r="F25" s="1"/>
      <c r="L25" s="1"/>
    </row>
    <row r="26" spans="4:12" x14ac:dyDescent="0.25">
      <c r="D26" s="1"/>
      <c r="F26" s="1"/>
      <c r="L26" s="1"/>
    </row>
    <row r="27" spans="4:12" x14ac:dyDescent="0.25">
      <c r="D27" s="1"/>
      <c r="F27" s="1"/>
      <c r="L27" s="1"/>
    </row>
    <row r="28" spans="4:12" x14ac:dyDescent="0.25">
      <c r="D28" s="1"/>
      <c r="F28" s="1"/>
      <c r="L28" s="1"/>
    </row>
    <row r="29" spans="4:12" x14ac:dyDescent="0.25">
      <c r="D29" s="1"/>
      <c r="F29" s="1"/>
      <c r="L29" s="1"/>
    </row>
    <row r="30" spans="4:12" x14ac:dyDescent="0.25">
      <c r="D30" s="1"/>
      <c r="F30" s="1"/>
      <c r="L30" s="1"/>
    </row>
    <row r="31" spans="4:12" x14ac:dyDescent="0.25">
      <c r="D31" s="1"/>
      <c r="F31" s="1"/>
      <c r="L31" s="1"/>
    </row>
    <row r="32" spans="4:12" x14ac:dyDescent="0.25">
      <c r="D32" s="1"/>
      <c r="F32" s="1"/>
      <c r="L32" s="1"/>
    </row>
    <row r="33" spans="4:12" x14ac:dyDescent="0.25">
      <c r="D33" s="1"/>
      <c r="F33" s="1"/>
      <c r="L33" s="1"/>
    </row>
    <row r="34" spans="4:12" x14ac:dyDescent="0.25">
      <c r="D34" s="1"/>
      <c r="F34" s="1"/>
      <c r="L34" s="1"/>
    </row>
    <row r="35" spans="4:12" x14ac:dyDescent="0.25">
      <c r="D35" s="1"/>
      <c r="F35" s="1"/>
      <c r="L35" s="1"/>
    </row>
    <row r="36" spans="4:12" x14ac:dyDescent="0.25">
      <c r="D36" s="1"/>
      <c r="F36" s="1"/>
      <c r="L36" s="1"/>
    </row>
    <row r="37" spans="4:12" x14ac:dyDescent="0.25">
      <c r="D37" s="1"/>
      <c r="F37" s="1"/>
      <c r="L37" s="1"/>
    </row>
    <row r="38" spans="4:12" x14ac:dyDescent="0.25">
      <c r="D38" s="1"/>
      <c r="F38" s="1"/>
      <c r="L38" s="1"/>
    </row>
    <row r="39" spans="4:12" x14ac:dyDescent="0.25">
      <c r="D39" s="1"/>
      <c r="F39" s="1"/>
      <c r="L39" s="1"/>
    </row>
    <row r="40" spans="4:12" x14ac:dyDescent="0.25">
      <c r="D40" s="1"/>
      <c r="F40" s="1"/>
      <c r="L40" s="1"/>
    </row>
    <row r="41" spans="4:12" x14ac:dyDescent="0.25">
      <c r="D41" s="1"/>
      <c r="F41" s="1"/>
      <c r="L41" s="1"/>
    </row>
    <row r="42" spans="4:12" x14ac:dyDescent="0.25">
      <c r="D42" s="1"/>
      <c r="F42" s="1"/>
      <c r="L42" s="1"/>
    </row>
    <row r="46" spans="4:12" s="2" customFormat="1" x14ac:dyDescent="0.25"/>
    <row r="52" spans="5:5" x14ac:dyDescent="0.25">
      <c r="E52" s="3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48"/>
  <sheetViews>
    <sheetView tabSelected="1" workbookViewId="0">
      <selection activeCell="M3" sqref="M3"/>
    </sheetView>
  </sheetViews>
  <sheetFormatPr defaultRowHeight="15" x14ac:dyDescent="0.25"/>
  <cols>
    <col min="1" max="1" width="10.85546875" bestFit="1" customWidth="1"/>
    <col min="2" max="2" width="17" style="2" bestFit="1" customWidth="1"/>
    <col min="3" max="3" width="15.140625" style="2" bestFit="1" customWidth="1"/>
    <col min="4" max="4" width="16.7109375" style="2" bestFit="1" customWidth="1"/>
    <col min="5" max="5" width="14.42578125" style="2" bestFit="1" customWidth="1"/>
    <col min="6" max="6" width="9.140625" style="2"/>
    <col min="7" max="7" width="10.85546875" style="2" bestFit="1" customWidth="1"/>
    <col min="8" max="8" width="18.5703125" style="2" bestFit="1" customWidth="1"/>
    <col min="10" max="10" width="9.140625" style="6"/>
  </cols>
  <sheetData>
    <row r="1" spans="1:11" x14ac:dyDescent="0.25">
      <c r="A1" t="s">
        <v>65</v>
      </c>
      <c r="B1" s="2" t="s">
        <v>66</v>
      </c>
      <c r="C1" s="2" t="s">
        <v>67</v>
      </c>
      <c r="D1" s="2" t="s">
        <v>68</v>
      </c>
      <c r="E1" s="2" t="s">
        <v>69</v>
      </c>
      <c r="G1" t="s">
        <v>65</v>
      </c>
      <c r="H1" s="2" t="s">
        <v>70</v>
      </c>
      <c r="I1" s="2" t="s">
        <v>71</v>
      </c>
    </row>
    <row r="2" spans="1:11" x14ac:dyDescent="0.25">
      <c r="A2" t="s">
        <v>72</v>
      </c>
      <c r="B2" s="2">
        <f>Jan!C$46</f>
        <v>6.3612903225806461</v>
      </c>
      <c r="C2" s="2">
        <v>8.1</v>
      </c>
      <c r="D2" s="2">
        <f>Jan!E46</f>
        <v>2</v>
      </c>
      <c r="E2" s="2">
        <v>1.4</v>
      </c>
      <c r="G2" t="s">
        <v>72</v>
      </c>
      <c r="H2" s="2">
        <f>Jan!I46</f>
        <v>239.00000000000003</v>
      </c>
      <c r="I2">
        <v>127.6</v>
      </c>
      <c r="J2" s="6">
        <f t="shared" ref="J2:J13" si="0">H2/I2</f>
        <v>1.8730407523510975</v>
      </c>
    </row>
    <row r="3" spans="1:11" x14ac:dyDescent="0.25">
      <c r="A3" t="s">
        <v>73</v>
      </c>
      <c r="B3" s="2">
        <f>Feb!C$46</f>
        <v>8.796428571428569</v>
      </c>
      <c r="C3" s="2">
        <v>8.5</v>
      </c>
      <c r="D3" s="2">
        <f>Feb!E46</f>
        <v>4.3678571428571429</v>
      </c>
      <c r="E3" s="2">
        <v>1.1000000000000001</v>
      </c>
      <c r="G3" t="s">
        <v>73</v>
      </c>
      <c r="H3" s="2">
        <f>Feb!I46</f>
        <v>214.79999999999998</v>
      </c>
      <c r="I3">
        <v>87.4</v>
      </c>
      <c r="J3" s="6">
        <f t="shared" si="0"/>
        <v>2.45766590389016</v>
      </c>
      <c r="K3" s="2"/>
    </row>
    <row r="4" spans="1:11" x14ac:dyDescent="0.25">
      <c r="A4" t="s">
        <v>74</v>
      </c>
      <c r="B4" s="2">
        <f>Mar!C$46</f>
        <v>11.574193548387095</v>
      </c>
      <c r="C4" s="2">
        <v>11.1</v>
      </c>
      <c r="D4" s="2">
        <f>Mar!E46</f>
        <v>4.1838709677419352</v>
      </c>
      <c r="E4" s="2">
        <v>2.8</v>
      </c>
      <c r="G4" t="s">
        <v>74</v>
      </c>
      <c r="H4" s="2">
        <f>Mar!I46</f>
        <v>62.800000000000004</v>
      </c>
      <c r="I4">
        <v>83.1</v>
      </c>
      <c r="J4" s="6">
        <f t="shared" si="0"/>
        <v>0.75571600481347789</v>
      </c>
    </row>
    <row r="5" spans="1:11" x14ac:dyDescent="0.25">
      <c r="A5" t="s">
        <v>75</v>
      </c>
      <c r="B5" s="2">
        <f>Apr!C$46</f>
        <v>15.07666666666667</v>
      </c>
      <c r="C5" s="2">
        <v>14</v>
      </c>
      <c r="D5" s="2">
        <f>Apr!E46</f>
        <v>4.6833333333333327</v>
      </c>
      <c r="E5" s="2">
        <v>3.8</v>
      </c>
      <c r="G5" t="s">
        <v>75</v>
      </c>
      <c r="H5" s="2">
        <f>Apr!I46</f>
        <v>39.800000000000004</v>
      </c>
      <c r="I5">
        <v>67.5</v>
      </c>
      <c r="J5" s="6">
        <f t="shared" si="0"/>
        <v>0.58962962962962973</v>
      </c>
    </row>
    <row r="6" spans="1:11" x14ac:dyDescent="0.25">
      <c r="A6" t="s">
        <v>76</v>
      </c>
      <c r="B6" s="2">
        <f>May!C$46</f>
        <v>18.745161290322581</v>
      </c>
      <c r="C6" s="2">
        <v>17.5</v>
      </c>
      <c r="D6" s="2">
        <f>May!E46</f>
        <v>8.445161290322579</v>
      </c>
      <c r="E6" s="2">
        <v>6.7</v>
      </c>
      <c r="G6" t="s">
        <v>76</v>
      </c>
      <c r="H6" s="2">
        <f>May!I46</f>
        <v>66.200000000000017</v>
      </c>
      <c r="I6">
        <v>71.5</v>
      </c>
      <c r="J6" s="6">
        <f t="shared" si="0"/>
        <v>0.9258741258741261</v>
      </c>
    </row>
    <row r="7" spans="1:11" x14ac:dyDescent="0.25">
      <c r="A7" t="s">
        <v>77</v>
      </c>
      <c r="B7" s="2">
        <f>Jun!C$46</f>
        <v>21.616666666666664</v>
      </c>
      <c r="C7" s="2">
        <v>20.3</v>
      </c>
      <c r="D7" s="2">
        <f>Jun!E46</f>
        <v>12.496666666666668</v>
      </c>
      <c r="E7" s="2">
        <v>9.5</v>
      </c>
      <c r="G7" t="s">
        <v>77</v>
      </c>
      <c r="H7" s="2">
        <f>Jun!I46</f>
        <v>79.800000000000011</v>
      </c>
      <c r="I7">
        <v>60.2</v>
      </c>
      <c r="J7" s="6">
        <f t="shared" si="0"/>
        <v>1.3255813953488373</v>
      </c>
    </row>
    <row r="8" spans="1:11" x14ac:dyDescent="0.25">
      <c r="A8" t="s">
        <v>78</v>
      </c>
      <c r="B8" s="2">
        <f>Jul!C$46</f>
        <v>26.248387096774202</v>
      </c>
      <c r="C8" s="2">
        <v>22.3</v>
      </c>
      <c r="D8" s="2">
        <f>Jul!E46</f>
        <v>13.522580645161291</v>
      </c>
      <c r="E8" s="2">
        <v>11.5</v>
      </c>
      <c r="G8" t="s">
        <v>78</v>
      </c>
      <c r="H8" s="2">
        <f>Jul!I46</f>
        <v>1.5999999999999999</v>
      </c>
      <c r="I8">
        <v>62.6</v>
      </c>
      <c r="J8" s="6">
        <f t="shared" si="0"/>
        <v>2.5559105431309903E-2</v>
      </c>
    </row>
    <row r="9" spans="1:11" x14ac:dyDescent="0.25">
      <c r="A9" t="s">
        <v>79</v>
      </c>
      <c r="B9" s="2">
        <f>Aug!C$46</f>
        <v>24.577419354838703</v>
      </c>
      <c r="C9" s="2">
        <v>22.1</v>
      </c>
      <c r="D9" s="2">
        <f>Aug!E46</f>
        <v>12.53225806451613</v>
      </c>
      <c r="E9" s="2">
        <v>11.2</v>
      </c>
      <c r="G9" t="s">
        <v>79</v>
      </c>
      <c r="H9" s="2">
        <f>Aug!I46</f>
        <v>79.599999999999994</v>
      </c>
      <c r="I9">
        <v>73.900000000000006</v>
      </c>
      <c r="J9" s="6">
        <f t="shared" si="0"/>
        <v>1.0771312584573747</v>
      </c>
    </row>
    <row r="10" spans="1:11" x14ac:dyDescent="0.25">
      <c r="A10" t="s">
        <v>80</v>
      </c>
      <c r="B10" s="2">
        <f>Sept!C$46</f>
        <v>19.516666666666666</v>
      </c>
      <c r="C10" s="2">
        <v>19.2</v>
      </c>
      <c r="D10" s="2">
        <f>Sept!E46</f>
        <v>10.973333333333333</v>
      </c>
      <c r="E10" s="2">
        <v>9.1</v>
      </c>
      <c r="G10" t="s">
        <v>80</v>
      </c>
      <c r="H10" s="2">
        <f>Sept!I46</f>
        <v>48</v>
      </c>
      <c r="I10">
        <v>81.2</v>
      </c>
      <c r="J10" s="6">
        <f t="shared" si="0"/>
        <v>0.59113300492610832</v>
      </c>
    </row>
    <row r="11" spans="1:11" x14ac:dyDescent="0.25">
      <c r="A11" t="s">
        <v>81</v>
      </c>
      <c r="B11" s="2">
        <f>Oct!C$46</f>
        <v>0</v>
      </c>
      <c r="C11" s="2">
        <v>15</v>
      </c>
      <c r="D11" s="2">
        <f>Oct!E46</f>
        <v>0</v>
      </c>
      <c r="E11" s="2">
        <v>6.4</v>
      </c>
      <c r="G11" t="s">
        <v>81</v>
      </c>
      <c r="H11" s="2">
        <f>Oct!I46</f>
        <v>0</v>
      </c>
      <c r="I11">
        <v>126.3</v>
      </c>
      <c r="J11" s="6">
        <f t="shared" si="0"/>
        <v>0</v>
      </c>
    </row>
    <row r="12" spans="1:11" x14ac:dyDescent="0.25">
      <c r="A12" t="s">
        <v>82</v>
      </c>
      <c r="B12" s="2">
        <f>Nov!C$46</f>
        <v>0</v>
      </c>
      <c r="C12" s="2">
        <v>11</v>
      </c>
      <c r="D12" s="2">
        <f>Nov!E46</f>
        <v>0</v>
      </c>
      <c r="E12" s="2">
        <v>3.6</v>
      </c>
      <c r="G12" t="s">
        <v>82</v>
      </c>
      <c r="H12" s="2">
        <f>Nov!I46</f>
        <v>0</v>
      </c>
      <c r="I12">
        <v>113.7</v>
      </c>
      <c r="J12" s="6">
        <f t="shared" si="0"/>
        <v>0</v>
      </c>
    </row>
    <row r="13" spans="1:11" x14ac:dyDescent="0.25">
      <c r="A13" t="s">
        <v>83</v>
      </c>
      <c r="B13" s="2">
        <f>Dec!C$46</f>
        <v>0</v>
      </c>
      <c r="C13" s="2">
        <v>8.4</v>
      </c>
      <c r="D13" s="2">
        <f>Dec!E46</f>
        <v>0</v>
      </c>
      <c r="E13" s="2">
        <v>1.6</v>
      </c>
      <c r="G13" t="s">
        <v>83</v>
      </c>
      <c r="H13" s="2">
        <f>Dec!I46</f>
        <v>0</v>
      </c>
      <c r="I13">
        <v>121.9</v>
      </c>
      <c r="J13" s="6">
        <f t="shared" si="0"/>
        <v>0</v>
      </c>
    </row>
    <row r="14" spans="1:11" x14ac:dyDescent="0.25">
      <c r="G14"/>
    </row>
    <row r="15" spans="1:11" x14ac:dyDescent="0.25">
      <c r="B15" s="2">
        <f>AVERAGE(B2:B13)</f>
        <v>12.709406682027648</v>
      </c>
      <c r="C15" s="2">
        <f t="shared" ref="C15:E15" si="1">AVERAGE(C2:C13)</f>
        <v>14.791666666666666</v>
      </c>
      <c r="D15" s="2">
        <f t="shared" si="1"/>
        <v>6.1004217869943673</v>
      </c>
      <c r="E15" s="2">
        <f t="shared" si="1"/>
        <v>5.7249999999999988</v>
      </c>
      <c r="G15" t="s">
        <v>84</v>
      </c>
      <c r="H15" s="2">
        <f>SUM(H2:H13)</f>
        <v>831.60000000000014</v>
      </c>
      <c r="I15">
        <v>1076.9000000000001</v>
      </c>
      <c r="J15" s="6">
        <f>H15/I15</f>
        <v>0.77221654749744639</v>
      </c>
    </row>
    <row r="17" spans="8:8" x14ac:dyDescent="0.25">
      <c r="H17" s="5"/>
    </row>
    <row r="23" spans="8:8" x14ac:dyDescent="0.25">
      <c r="H23" s="8"/>
    </row>
    <row r="38" spans="3:5" x14ac:dyDescent="0.25">
      <c r="E38" s="6"/>
    </row>
    <row r="48" spans="3:5" x14ac:dyDescent="0.25">
      <c r="C48" s="8"/>
    </row>
  </sheetData>
  <pageMargins left="0.7" right="0.7" top="0.75" bottom="0.75" header="0.3" footer="0.3"/>
  <pageSetup paperSize="9" orientation="portrait" horizontalDpi="4294967293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376"/>
  <sheetViews>
    <sheetView workbookViewId="0">
      <pane ySplit="1" topLeftCell="A139" activePane="bottomLeft" state="frozen"/>
      <selection pane="bottomLeft" activeCell="Q379" sqref="Q379"/>
    </sheetView>
  </sheetViews>
  <sheetFormatPr defaultRowHeight="15" x14ac:dyDescent="0.25"/>
  <sheetData>
    <row r="1" spans="1:15" x14ac:dyDescent="0.25">
      <c r="A1" t="s">
        <v>34</v>
      </c>
      <c r="B1" t="s">
        <v>35</v>
      </c>
      <c r="C1" t="s">
        <v>36</v>
      </c>
      <c r="D1" t="s">
        <v>37</v>
      </c>
      <c r="E1" t="s">
        <v>38</v>
      </c>
      <c r="F1" t="s">
        <v>37</v>
      </c>
      <c r="G1" t="s">
        <v>39</v>
      </c>
      <c r="H1" t="s">
        <v>39</v>
      </c>
      <c r="I1" t="s">
        <v>23</v>
      </c>
      <c r="J1" t="s">
        <v>26</v>
      </c>
      <c r="K1" t="s">
        <v>36</v>
      </c>
      <c r="L1" t="s">
        <v>37</v>
      </c>
      <c r="M1" t="s">
        <v>40</v>
      </c>
      <c r="N1" t="s">
        <v>85</v>
      </c>
      <c r="O1" t="s">
        <v>86</v>
      </c>
    </row>
    <row r="2" spans="1:15" x14ac:dyDescent="0.25">
      <c r="A2">
        <v>1</v>
      </c>
      <c r="B2">
        <v>3.4</v>
      </c>
      <c r="C2">
        <v>5.9</v>
      </c>
      <c r="D2" s="1">
        <v>0.5625</v>
      </c>
      <c r="E2">
        <v>1</v>
      </c>
      <c r="F2" s="1">
        <v>2.0833333333333332E-2</v>
      </c>
      <c r="G2">
        <v>14.9</v>
      </c>
      <c r="H2">
        <v>0</v>
      </c>
      <c r="I2">
        <v>0</v>
      </c>
      <c r="J2">
        <v>0.4</v>
      </c>
      <c r="K2">
        <v>5.8</v>
      </c>
      <c r="L2" s="1">
        <v>0.125</v>
      </c>
      <c r="M2" t="s">
        <v>42</v>
      </c>
      <c r="N2" t="s">
        <v>87</v>
      </c>
      <c r="O2" t="str">
        <f t="shared" ref="O2:O60" si="0">IF(E2&lt;-2,"yes","")</f>
        <v/>
      </c>
    </row>
    <row r="3" spans="1:15" x14ac:dyDescent="0.25">
      <c r="A3">
        <v>2</v>
      </c>
      <c r="B3">
        <v>1.6</v>
      </c>
      <c r="C3">
        <v>3.9</v>
      </c>
      <c r="D3" s="1">
        <v>0.1875</v>
      </c>
      <c r="E3">
        <v>-0.3</v>
      </c>
      <c r="F3" s="1">
        <v>0.8125</v>
      </c>
      <c r="G3">
        <v>16.7</v>
      </c>
      <c r="H3">
        <v>0</v>
      </c>
      <c r="I3">
        <v>2</v>
      </c>
      <c r="J3">
        <v>0.2</v>
      </c>
      <c r="K3">
        <v>4.9000000000000004</v>
      </c>
      <c r="L3" s="1">
        <v>0.20833333333333334</v>
      </c>
      <c r="M3" t="s">
        <v>16</v>
      </c>
      <c r="O3" t="str">
        <f t="shared" si="0"/>
        <v/>
      </c>
    </row>
    <row r="4" spans="1:15" x14ac:dyDescent="0.25">
      <c r="A4">
        <v>3</v>
      </c>
      <c r="B4">
        <v>0.4</v>
      </c>
      <c r="C4">
        <v>2.4</v>
      </c>
      <c r="D4" s="1">
        <v>0.54166666666666663</v>
      </c>
      <c r="E4">
        <v>-2.2999999999999998</v>
      </c>
      <c r="F4" s="1">
        <v>0</v>
      </c>
      <c r="G4">
        <v>17.899999999999999</v>
      </c>
      <c r="H4">
        <v>0</v>
      </c>
      <c r="I4">
        <v>0</v>
      </c>
      <c r="J4">
        <v>0.2</v>
      </c>
      <c r="K4">
        <v>5.8</v>
      </c>
      <c r="L4" s="1">
        <v>0.16666666666666666</v>
      </c>
      <c r="M4" t="s">
        <v>16</v>
      </c>
      <c r="O4" t="str">
        <f t="shared" si="0"/>
        <v>yes</v>
      </c>
    </row>
    <row r="5" spans="1:15" x14ac:dyDescent="0.25">
      <c r="A5">
        <v>4</v>
      </c>
      <c r="B5">
        <v>-0.9</v>
      </c>
      <c r="C5">
        <v>2.8</v>
      </c>
      <c r="D5" s="1">
        <v>0.58333333333333337</v>
      </c>
      <c r="E5">
        <v>-3.5</v>
      </c>
      <c r="F5" s="1">
        <v>0.29166666666666669</v>
      </c>
      <c r="G5">
        <v>19.2</v>
      </c>
      <c r="H5">
        <v>0</v>
      </c>
      <c r="I5">
        <v>0</v>
      </c>
      <c r="J5">
        <v>0</v>
      </c>
      <c r="K5">
        <v>1.8</v>
      </c>
      <c r="L5" s="1">
        <v>0.5625</v>
      </c>
      <c r="M5" t="s">
        <v>43</v>
      </c>
      <c r="O5" t="str">
        <f t="shared" si="0"/>
        <v>yes</v>
      </c>
    </row>
    <row r="6" spans="1:15" x14ac:dyDescent="0.25">
      <c r="A6">
        <v>5</v>
      </c>
      <c r="B6">
        <v>-1.1000000000000001</v>
      </c>
      <c r="C6">
        <v>1.3</v>
      </c>
      <c r="D6" s="1">
        <v>0.5625</v>
      </c>
      <c r="E6">
        <v>-2.9</v>
      </c>
      <c r="F6" s="1">
        <v>0.29166666666666669</v>
      </c>
      <c r="G6">
        <v>19.3</v>
      </c>
      <c r="H6">
        <v>0</v>
      </c>
      <c r="I6">
        <v>0</v>
      </c>
      <c r="J6">
        <v>0</v>
      </c>
      <c r="K6">
        <v>4.9000000000000004</v>
      </c>
      <c r="L6" s="1">
        <v>0.66666666666666663</v>
      </c>
      <c r="M6" t="s">
        <v>20</v>
      </c>
      <c r="O6" t="str">
        <f t="shared" si="0"/>
        <v>yes</v>
      </c>
    </row>
    <row r="7" spans="1:15" x14ac:dyDescent="0.25">
      <c r="A7">
        <v>6</v>
      </c>
      <c r="B7">
        <v>1.4</v>
      </c>
      <c r="C7">
        <v>4.8</v>
      </c>
      <c r="D7" s="1">
        <v>0.5625</v>
      </c>
      <c r="E7">
        <v>-3.2</v>
      </c>
      <c r="F7" s="1">
        <v>6.25E-2</v>
      </c>
      <c r="G7">
        <v>16.899999999999999</v>
      </c>
      <c r="H7">
        <v>0</v>
      </c>
      <c r="I7">
        <v>2.8</v>
      </c>
      <c r="J7">
        <v>0.4</v>
      </c>
      <c r="K7">
        <v>5.4</v>
      </c>
      <c r="L7" s="1">
        <v>0.72916666666666663</v>
      </c>
      <c r="M7" t="s">
        <v>42</v>
      </c>
      <c r="O7" t="str">
        <f t="shared" si="0"/>
        <v>yes</v>
      </c>
    </row>
    <row r="8" spans="1:15" x14ac:dyDescent="0.25">
      <c r="A8">
        <v>7</v>
      </c>
      <c r="B8">
        <v>3.4</v>
      </c>
      <c r="C8">
        <v>5.2</v>
      </c>
      <c r="D8" s="1">
        <v>0.5</v>
      </c>
      <c r="E8">
        <v>1.9</v>
      </c>
      <c r="F8" s="1">
        <v>0.25</v>
      </c>
      <c r="G8">
        <v>14.8</v>
      </c>
      <c r="H8">
        <v>0</v>
      </c>
      <c r="I8">
        <v>0.8</v>
      </c>
      <c r="J8">
        <v>0.3</v>
      </c>
      <c r="K8">
        <v>4</v>
      </c>
      <c r="L8" s="1">
        <v>0.39583333333333331</v>
      </c>
      <c r="M8" t="s">
        <v>44</v>
      </c>
      <c r="O8" t="str">
        <f t="shared" si="0"/>
        <v/>
      </c>
    </row>
    <row r="9" spans="1:15" x14ac:dyDescent="0.25">
      <c r="A9">
        <v>8</v>
      </c>
      <c r="B9">
        <v>2.8</v>
      </c>
      <c r="C9">
        <v>4.7</v>
      </c>
      <c r="D9" s="1">
        <v>0.47916666666666669</v>
      </c>
      <c r="E9">
        <v>-0.1</v>
      </c>
      <c r="F9" s="1">
        <v>0</v>
      </c>
      <c r="G9">
        <v>15.4</v>
      </c>
      <c r="H9">
        <v>0</v>
      </c>
      <c r="I9">
        <v>23.2</v>
      </c>
      <c r="J9">
        <v>0.7</v>
      </c>
      <c r="K9">
        <v>8.9</v>
      </c>
      <c r="L9" s="1">
        <v>0.97916666666666663</v>
      </c>
      <c r="M9" t="s">
        <v>16</v>
      </c>
      <c r="O9" t="str">
        <f t="shared" si="0"/>
        <v/>
      </c>
    </row>
    <row r="10" spans="1:15" x14ac:dyDescent="0.25">
      <c r="A10">
        <v>9</v>
      </c>
      <c r="B10">
        <v>2.2000000000000002</v>
      </c>
      <c r="C10">
        <v>4</v>
      </c>
      <c r="D10" s="1">
        <v>0.5625</v>
      </c>
      <c r="E10">
        <v>-0.1</v>
      </c>
      <c r="F10" s="1">
        <v>2.0833333333333332E-2</v>
      </c>
      <c r="G10">
        <v>16.100000000000001</v>
      </c>
      <c r="H10">
        <v>0</v>
      </c>
      <c r="I10">
        <v>6</v>
      </c>
      <c r="J10">
        <v>0.6</v>
      </c>
      <c r="K10">
        <v>7.6</v>
      </c>
      <c r="L10" s="1">
        <v>0.29166666666666669</v>
      </c>
      <c r="M10" t="s">
        <v>44</v>
      </c>
      <c r="O10" t="str">
        <f t="shared" si="0"/>
        <v/>
      </c>
    </row>
    <row r="11" spans="1:15" x14ac:dyDescent="0.25">
      <c r="A11">
        <v>10</v>
      </c>
      <c r="B11">
        <v>1.1000000000000001</v>
      </c>
      <c r="C11">
        <v>3.7</v>
      </c>
      <c r="D11" s="1">
        <v>0.54166666666666663</v>
      </c>
      <c r="E11">
        <v>-1.3</v>
      </c>
      <c r="F11" s="1">
        <v>0.375</v>
      </c>
      <c r="G11">
        <v>17.2</v>
      </c>
      <c r="H11">
        <v>0</v>
      </c>
      <c r="I11">
        <v>0</v>
      </c>
      <c r="J11">
        <v>0</v>
      </c>
      <c r="K11">
        <v>1.8</v>
      </c>
      <c r="L11" s="1">
        <v>0.5</v>
      </c>
      <c r="M11" t="s">
        <v>45</v>
      </c>
      <c r="O11" t="str">
        <f t="shared" si="0"/>
        <v/>
      </c>
    </row>
    <row r="12" spans="1:15" x14ac:dyDescent="0.25">
      <c r="A12">
        <v>11</v>
      </c>
      <c r="B12">
        <v>6.2</v>
      </c>
      <c r="C12">
        <v>10.6</v>
      </c>
      <c r="D12" s="1">
        <v>0.875</v>
      </c>
      <c r="E12">
        <v>1.2</v>
      </c>
      <c r="F12" s="1">
        <v>4.1666666666666664E-2</v>
      </c>
      <c r="G12">
        <v>12.1</v>
      </c>
      <c r="H12">
        <v>0</v>
      </c>
      <c r="I12">
        <v>19.600000000000001</v>
      </c>
      <c r="J12">
        <v>2</v>
      </c>
      <c r="K12">
        <v>11.2</v>
      </c>
      <c r="L12" s="1">
        <v>0.75</v>
      </c>
      <c r="M12" t="s">
        <v>42</v>
      </c>
      <c r="O12" t="str">
        <f t="shared" si="0"/>
        <v/>
      </c>
    </row>
    <row r="13" spans="1:15" x14ac:dyDescent="0.25">
      <c r="A13">
        <v>12</v>
      </c>
      <c r="B13">
        <v>8.6</v>
      </c>
      <c r="C13">
        <v>9.6</v>
      </c>
      <c r="D13" s="1">
        <v>0.54166666666666663</v>
      </c>
      <c r="E13">
        <v>7.2</v>
      </c>
      <c r="F13" s="1">
        <v>0</v>
      </c>
      <c r="G13">
        <v>9.8000000000000007</v>
      </c>
      <c r="H13">
        <v>0</v>
      </c>
      <c r="I13">
        <v>2.8</v>
      </c>
      <c r="J13">
        <v>0.9</v>
      </c>
      <c r="K13">
        <v>7.2</v>
      </c>
      <c r="L13" s="1">
        <v>0.25</v>
      </c>
      <c r="M13" t="s">
        <v>42</v>
      </c>
      <c r="O13" t="str">
        <f t="shared" si="0"/>
        <v/>
      </c>
    </row>
    <row r="14" spans="1:15" x14ac:dyDescent="0.25">
      <c r="A14">
        <v>13</v>
      </c>
      <c r="B14">
        <v>6.5</v>
      </c>
      <c r="C14">
        <v>9.3000000000000007</v>
      </c>
      <c r="D14" s="1">
        <v>0.5625</v>
      </c>
      <c r="E14">
        <v>0.9</v>
      </c>
      <c r="F14" s="1">
        <v>0.97916666666666663</v>
      </c>
      <c r="G14">
        <v>11.8</v>
      </c>
      <c r="H14">
        <v>0</v>
      </c>
      <c r="I14">
        <v>6</v>
      </c>
      <c r="J14">
        <v>0.4</v>
      </c>
      <c r="K14">
        <v>5.8</v>
      </c>
      <c r="L14" s="1">
        <v>0.47916666666666669</v>
      </c>
      <c r="M14" t="s">
        <v>42</v>
      </c>
      <c r="O14" t="str">
        <f t="shared" si="0"/>
        <v/>
      </c>
    </row>
    <row r="15" spans="1:15" x14ac:dyDescent="0.25">
      <c r="A15">
        <v>14</v>
      </c>
      <c r="B15">
        <v>2.4</v>
      </c>
      <c r="C15">
        <v>5.6</v>
      </c>
      <c r="D15" s="1">
        <v>0.875</v>
      </c>
      <c r="E15">
        <v>-1.6</v>
      </c>
      <c r="F15" s="1">
        <v>0.3125</v>
      </c>
      <c r="G15">
        <v>15.9</v>
      </c>
      <c r="H15">
        <v>0</v>
      </c>
      <c r="I15">
        <v>2.4</v>
      </c>
      <c r="J15">
        <v>0.3</v>
      </c>
      <c r="K15">
        <v>4.5</v>
      </c>
      <c r="L15" s="1">
        <v>0.97916666666666663</v>
      </c>
      <c r="M15" t="s">
        <v>42</v>
      </c>
      <c r="O15" t="str">
        <f t="shared" si="0"/>
        <v/>
      </c>
    </row>
    <row r="16" spans="1:15" x14ac:dyDescent="0.25">
      <c r="A16">
        <v>15</v>
      </c>
      <c r="B16">
        <v>5.5</v>
      </c>
      <c r="C16">
        <v>6.5</v>
      </c>
      <c r="D16" s="1">
        <v>0.20833333333333334</v>
      </c>
      <c r="E16">
        <v>3.7</v>
      </c>
      <c r="F16" s="1">
        <v>0.85416666666666663</v>
      </c>
      <c r="G16">
        <v>12.8</v>
      </c>
      <c r="H16">
        <v>0</v>
      </c>
      <c r="I16">
        <v>11.6</v>
      </c>
      <c r="J16">
        <v>0.2</v>
      </c>
      <c r="K16">
        <v>4.5</v>
      </c>
      <c r="L16" s="1">
        <v>2.0833333333333332E-2</v>
      </c>
      <c r="M16" t="s">
        <v>42</v>
      </c>
      <c r="O16" t="str">
        <f t="shared" si="0"/>
        <v/>
      </c>
    </row>
    <row r="17" spans="1:15" x14ac:dyDescent="0.25">
      <c r="A17">
        <v>16</v>
      </c>
      <c r="B17">
        <v>5.5</v>
      </c>
      <c r="C17">
        <v>8</v>
      </c>
      <c r="D17" s="1">
        <v>0.60416666666666663</v>
      </c>
      <c r="E17">
        <v>3.4</v>
      </c>
      <c r="F17" s="1">
        <v>0.35416666666666669</v>
      </c>
      <c r="G17">
        <v>12.8</v>
      </c>
      <c r="H17">
        <v>0</v>
      </c>
      <c r="I17">
        <v>4.5999999999999996</v>
      </c>
      <c r="J17">
        <v>0.7</v>
      </c>
      <c r="K17">
        <v>4.5</v>
      </c>
      <c r="L17" s="1">
        <v>0.625</v>
      </c>
      <c r="M17" t="s">
        <v>42</v>
      </c>
      <c r="O17" t="str">
        <f t="shared" si="0"/>
        <v/>
      </c>
    </row>
    <row r="18" spans="1:15" x14ac:dyDescent="0.25">
      <c r="A18">
        <v>17</v>
      </c>
      <c r="B18">
        <v>5.8</v>
      </c>
      <c r="C18">
        <v>7.9</v>
      </c>
      <c r="D18" s="1">
        <v>0.58333333333333337</v>
      </c>
      <c r="E18">
        <v>3.9</v>
      </c>
      <c r="F18" s="1">
        <v>0.91666666666666663</v>
      </c>
      <c r="G18">
        <v>12.5</v>
      </c>
      <c r="H18">
        <v>0</v>
      </c>
      <c r="I18">
        <v>0.2</v>
      </c>
      <c r="J18">
        <v>0.5</v>
      </c>
      <c r="K18">
        <v>4</v>
      </c>
      <c r="L18" s="1">
        <v>0.16666666666666666</v>
      </c>
      <c r="M18" t="s">
        <v>42</v>
      </c>
      <c r="O18" t="str">
        <f t="shared" si="0"/>
        <v/>
      </c>
    </row>
    <row r="19" spans="1:15" x14ac:dyDescent="0.25">
      <c r="A19">
        <v>18</v>
      </c>
      <c r="B19">
        <v>5.2</v>
      </c>
      <c r="C19">
        <v>5.7</v>
      </c>
      <c r="D19" s="1">
        <v>0.66666666666666663</v>
      </c>
      <c r="E19">
        <v>4.4000000000000004</v>
      </c>
      <c r="F19" s="1">
        <v>2.0833333333333332E-2</v>
      </c>
      <c r="G19">
        <v>13.1</v>
      </c>
      <c r="H19">
        <v>0</v>
      </c>
      <c r="I19">
        <v>10.4</v>
      </c>
      <c r="J19">
        <v>0</v>
      </c>
      <c r="K19">
        <v>1.8</v>
      </c>
      <c r="L19" s="1">
        <v>0.20833333333333334</v>
      </c>
      <c r="M19" t="s">
        <v>16</v>
      </c>
      <c r="O19" t="str">
        <f t="shared" si="0"/>
        <v/>
      </c>
    </row>
    <row r="20" spans="1:15" x14ac:dyDescent="0.25">
      <c r="A20">
        <v>19</v>
      </c>
      <c r="B20">
        <v>6</v>
      </c>
      <c r="C20">
        <v>6.9</v>
      </c>
      <c r="D20" s="1">
        <v>0.5625</v>
      </c>
      <c r="E20">
        <v>4.9000000000000004</v>
      </c>
      <c r="F20" s="1">
        <v>8.3333333333333329E-2</v>
      </c>
      <c r="G20">
        <v>12.3</v>
      </c>
      <c r="H20">
        <v>0</v>
      </c>
      <c r="I20">
        <v>2.4</v>
      </c>
      <c r="J20">
        <v>0.2</v>
      </c>
      <c r="K20">
        <v>3.6</v>
      </c>
      <c r="L20" s="1">
        <v>0.875</v>
      </c>
      <c r="M20" t="s">
        <v>42</v>
      </c>
      <c r="O20" t="str">
        <f t="shared" si="0"/>
        <v/>
      </c>
    </row>
    <row r="21" spans="1:15" x14ac:dyDescent="0.25">
      <c r="A21">
        <v>20</v>
      </c>
      <c r="B21">
        <v>6.2</v>
      </c>
      <c r="C21">
        <v>7.4</v>
      </c>
      <c r="D21" s="1">
        <v>0.64583333333333337</v>
      </c>
      <c r="E21">
        <v>4.5999999999999996</v>
      </c>
      <c r="F21" s="1">
        <v>0</v>
      </c>
      <c r="G21">
        <v>12.1</v>
      </c>
      <c r="H21">
        <v>0</v>
      </c>
      <c r="I21">
        <v>13.8</v>
      </c>
      <c r="J21">
        <v>2.1</v>
      </c>
      <c r="K21">
        <v>10.3</v>
      </c>
      <c r="L21" s="1">
        <v>0.45833333333333331</v>
      </c>
      <c r="M21" t="s">
        <v>42</v>
      </c>
      <c r="O21" t="str">
        <f t="shared" si="0"/>
        <v/>
      </c>
    </row>
    <row r="22" spans="1:15" x14ac:dyDescent="0.25">
      <c r="A22">
        <v>21</v>
      </c>
      <c r="B22">
        <v>6.4</v>
      </c>
      <c r="C22">
        <v>8.8000000000000007</v>
      </c>
      <c r="D22" s="1">
        <v>0.52083333333333337</v>
      </c>
      <c r="E22">
        <v>3</v>
      </c>
      <c r="F22" s="1">
        <v>0.1875</v>
      </c>
      <c r="G22">
        <v>11.9</v>
      </c>
      <c r="H22">
        <v>0</v>
      </c>
      <c r="I22">
        <v>20.8</v>
      </c>
      <c r="J22">
        <v>1.7</v>
      </c>
      <c r="K22">
        <v>8.9</v>
      </c>
      <c r="L22" s="1">
        <v>0.85416666666666663</v>
      </c>
      <c r="M22" t="s">
        <v>42</v>
      </c>
      <c r="O22" t="str">
        <f t="shared" si="0"/>
        <v/>
      </c>
    </row>
    <row r="23" spans="1:15" x14ac:dyDescent="0.25">
      <c r="A23">
        <v>22</v>
      </c>
      <c r="B23">
        <v>7.1</v>
      </c>
      <c r="C23">
        <v>8.1</v>
      </c>
      <c r="D23" s="1">
        <v>0.5625</v>
      </c>
      <c r="E23">
        <v>4.8</v>
      </c>
      <c r="F23" s="1">
        <v>0</v>
      </c>
      <c r="G23">
        <v>11.2</v>
      </c>
      <c r="H23">
        <v>0</v>
      </c>
      <c r="I23">
        <v>15.2</v>
      </c>
      <c r="J23">
        <v>0.7</v>
      </c>
      <c r="K23">
        <v>4.9000000000000004</v>
      </c>
      <c r="L23" s="1">
        <v>0.22916666666666666</v>
      </c>
      <c r="M23" t="s">
        <v>42</v>
      </c>
      <c r="O23" t="str">
        <f t="shared" si="0"/>
        <v/>
      </c>
    </row>
    <row r="24" spans="1:15" x14ac:dyDescent="0.25">
      <c r="A24">
        <v>23</v>
      </c>
      <c r="B24">
        <v>5.7</v>
      </c>
      <c r="C24">
        <v>7.2</v>
      </c>
      <c r="D24" s="1">
        <v>0.60416666666666663</v>
      </c>
      <c r="E24">
        <v>4.0999999999999996</v>
      </c>
      <c r="F24" s="1">
        <v>8.3333333333333329E-2</v>
      </c>
      <c r="G24">
        <v>12.6</v>
      </c>
      <c r="H24">
        <v>0</v>
      </c>
      <c r="I24">
        <v>2.4</v>
      </c>
      <c r="J24">
        <v>1.6</v>
      </c>
      <c r="K24">
        <v>9.4</v>
      </c>
      <c r="L24" s="1">
        <v>0</v>
      </c>
      <c r="M24" t="s">
        <v>42</v>
      </c>
      <c r="O24" t="str">
        <f t="shared" si="0"/>
        <v/>
      </c>
    </row>
    <row r="25" spans="1:15" x14ac:dyDescent="0.25">
      <c r="A25">
        <v>24</v>
      </c>
      <c r="B25">
        <v>5.8</v>
      </c>
      <c r="C25">
        <v>6.5</v>
      </c>
      <c r="D25" s="1">
        <v>0.4375</v>
      </c>
      <c r="E25">
        <v>5.3</v>
      </c>
      <c r="F25" s="1">
        <v>0.9375</v>
      </c>
      <c r="G25">
        <v>12.5</v>
      </c>
      <c r="H25">
        <v>0</v>
      </c>
      <c r="I25">
        <v>10</v>
      </c>
      <c r="J25">
        <v>2.2000000000000002</v>
      </c>
      <c r="K25">
        <v>9.8000000000000007</v>
      </c>
      <c r="L25" s="1">
        <v>0.58333333333333337</v>
      </c>
      <c r="M25" t="s">
        <v>42</v>
      </c>
      <c r="O25" t="str">
        <f t="shared" si="0"/>
        <v/>
      </c>
    </row>
    <row r="26" spans="1:15" x14ac:dyDescent="0.25">
      <c r="A26">
        <v>25</v>
      </c>
      <c r="B26">
        <v>5.4</v>
      </c>
      <c r="C26">
        <v>6.9</v>
      </c>
      <c r="D26" s="1">
        <v>0.54166666666666663</v>
      </c>
      <c r="E26">
        <v>4.3</v>
      </c>
      <c r="F26" s="1">
        <v>0.97916666666666663</v>
      </c>
      <c r="G26">
        <v>12.9</v>
      </c>
      <c r="H26">
        <v>0</v>
      </c>
      <c r="I26">
        <v>2</v>
      </c>
      <c r="J26">
        <v>0.6</v>
      </c>
      <c r="K26">
        <v>5.8</v>
      </c>
      <c r="L26" s="1">
        <v>0.4375</v>
      </c>
      <c r="M26" t="s">
        <v>42</v>
      </c>
      <c r="O26" t="str">
        <f t="shared" si="0"/>
        <v/>
      </c>
    </row>
    <row r="27" spans="1:15" x14ac:dyDescent="0.25">
      <c r="A27">
        <v>26</v>
      </c>
      <c r="B27">
        <v>4.4000000000000004</v>
      </c>
      <c r="C27">
        <v>5.6</v>
      </c>
      <c r="D27" s="1">
        <v>0</v>
      </c>
      <c r="E27">
        <v>3.2</v>
      </c>
      <c r="F27" s="1">
        <v>0.39583333333333331</v>
      </c>
      <c r="G27">
        <v>13.9</v>
      </c>
      <c r="H27">
        <v>0</v>
      </c>
      <c r="I27">
        <v>12.4</v>
      </c>
      <c r="J27">
        <v>0.8</v>
      </c>
      <c r="K27">
        <v>6.7</v>
      </c>
      <c r="L27" s="1">
        <v>0.97916666666666663</v>
      </c>
      <c r="M27" t="s">
        <v>42</v>
      </c>
      <c r="O27" t="str">
        <f t="shared" si="0"/>
        <v/>
      </c>
    </row>
    <row r="28" spans="1:15" x14ac:dyDescent="0.25">
      <c r="A28">
        <v>27</v>
      </c>
      <c r="B28">
        <v>6.4</v>
      </c>
      <c r="C28">
        <v>8.4</v>
      </c>
      <c r="D28" s="1">
        <v>0.58333333333333337</v>
      </c>
      <c r="E28">
        <v>3.6</v>
      </c>
      <c r="F28" s="1">
        <v>0.97916666666666663</v>
      </c>
      <c r="G28">
        <v>11.9</v>
      </c>
      <c r="H28">
        <v>0</v>
      </c>
      <c r="I28">
        <v>42.4</v>
      </c>
      <c r="J28">
        <v>1.9</v>
      </c>
      <c r="K28">
        <v>10.7</v>
      </c>
      <c r="L28" s="1">
        <v>0.16666666666666666</v>
      </c>
      <c r="M28" t="s">
        <v>42</v>
      </c>
      <c r="O28" t="str">
        <f t="shared" si="0"/>
        <v/>
      </c>
    </row>
    <row r="29" spans="1:15" x14ac:dyDescent="0.25">
      <c r="A29">
        <v>28</v>
      </c>
      <c r="B29">
        <v>4.2</v>
      </c>
      <c r="C29">
        <v>7.6</v>
      </c>
      <c r="D29" s="1">
        <v>0.52083333333333337</v>
      </c>
      <c r="E29">
        <v>1.1000000000000001</v>
      </c>
      <c r="F29" s="1">
        <v>0.35416666666666669</v>
      </c>
      <c r="G29">
        <v>14.1</v>
      </c>
      <c r="H29">
        <v>0</v>
      </c>
      <c r="I29">
        <v>1.8</v>
      </c>
      <c r="J29">
        <v>0.1</v>
      </c>
      <c r="K29">
        <v>2.7</v>
      </c>
      <c r="L29" s="1">
        <v>2.0833333333333332E-2</v>
      </c>
      <c r="M29" t="s">
        <v>42</v>
      </c>
      <c r="O29" t="str">
        <f t="shared" si="0"/>
        <v/>
      </c>
    </row>
    <row r="30" spans="1:15" x14ac:dyDescent="0.25">
      <c r="A30">
        <v>29</v>
      </c>
      <c r="B30">
        <v>3.9</v>
      </c>
      <c r="C30">
        <v>5.4</v>
      </c>
      <c r="D30" s="1">
        <v>0.66666666666666663</v>
      </c>
      <c r="E30">
        <v>2.4</v>
      </c>
      <c r="F30" s="1">
        <v>0.16666666666666666</v>
      </c>
      <c r="G30">
        <v>14.4</v>
      </c>
      <c r="H30">
        <v>0</v>
      </c>
      <c r="I30">
        <v>5.4</v>
      </c>
      <c r="J30">
        <v>0.9</v>
      </c>
      <c r="K30">
        <v>7.6</v>
      </c>
      <c r="L30" s="1">
        <v>0.9375</v>
      </c>
      <c r="M30" t="s">
        <v>42</v>
      </c>
      <c r="O30" t="str">
        <f t="shared" si="0"/>
        <v/>
      </c>
    </row>
    <row r="31" spans="1:15" x14ac:dyDescent="0.25">
      <c r="A31">
        <v>30</v>
      </c>
      <c r="B31">
        <v>5.9</v>
      </c>
      <c r="C31">
        <v>8.3000000000000007</v>
      </c>
      <c r="D31" s="1">
        <v>0.5625</v>
      </c>
      <c r="E31">
        <v>3.8</v>
      </c>
      <c r="F31" s="1">
        <v>2.0833333333333332E-2</v>
      </c>
      <c r="G31">
        <v>12.4</v>
      </c>
      <c r="H31">
        <v>0</v>
      </c>
      <c r="I31">
        <v>13.8</v>
      </c>
      <c r="J31">
        <v>1.1000000000000001</v>
      </c>
      <c r="K31">
        <v>7.6</v>
      </c>
      <c r="L31" s="1">
        <v>4.1666666666666664E-2</v>
      </c>
      <c r="M31" t="s">
        <v>42</v>
      </c>
      <c r="O31" t="str">
        <f t="shared" si="0"/>
        <v/>
      </c>
    </row>
    <row r="32" spans="1:15" x14ac:dyDescent="0.25">
      <c r="A32">
        <v>31</v>
      </c>
      <c r="B32">
        <v>5.8</v>
      </c>
      <c r="C32">
        <v>8.1999999999999993</v>
      </c>
      <c r="D32" s="1">
        <v>0.58333333333333337</v>
      </c>
      <c r="E32">
        <v>4.5999999999999996</v>
      </c>
      <c r="F32" s="1">
        <v>0.89583333333333337</v>
      </c>
      <c r="G32">
        <v>12.5</v>
      </c>
      <c r="H32">
        <v>0</v>
      </c>
      <c r="I32">
        <v>4.2</v>
      </c>
      <c r="J32">
        <v>0.7</v>
      </c>
      <c r="K32">
        <v>7.6</v>
      </c>
      <c r="L32" s="1">
        <v>8.3333333333333329E-2</v>
      </c>
      <c r="M32" t="s">
        <v>42</v>
      </c>
      <c r="O32" t="str">
        <f t="shared" si="0"/>
        <v/>
      </c>
    </row>
    <row r="33" spans="1:15" x14ac:dyDescent="0.25">
      <c r="A33">
        <v>1</v>
      </c>
      <c r="B33">
        <v>5.9</v>
      </c>
      <c r="C33">
        <v>7.7</v>
      </c>
      <c r="D33" s="1">
        <v>0.47916666666666669</v>
      </c>
      <c r="E33">
        <v>4.7</v>
      </c>
      <c r="F33" s="1">
        <v>0.8125</v>
      </c>
      <c r="G33">
        <v>12.3</v>
      </c>
      <c r="H33">
        <v>0</v>
      </c>
      <c r="I33">
        <v>2.8</v>
      </c>
      <c r="J33">
        <v>0</v>
      </c>
      <c r="K33">
        <v>2.2000000000000002</v>
      </c>
      <c r="L33" s="1">
        <v>0.6875</v>
      </c>
      <c r="M33" t="s">
        <v>42</v>
      </c>
      <c r="N33" t="s">
        <v>88</v>
      </c>
      <c r="O33" t="str">
        <f t="shared" si="0"/>
        <v/>
      </c>
    </row>
    <row r="34" spans="1:15" x14ac:dyDescent="0.25">
      <c r="A34">
        <v>2</v>
      </c>
      <c r="B34">
        <v>5.7</v>
      </c>
      <c r="C34">
        <v>6.6</v>
      </c>
      <c r="D34" s="1">
        <v>0.60416666666666663</v>
      </c>
      <c r="E34">
        <v>4.5999999999999996</v>
      </c>
      <c r="F34" s="1">
        <v>0.27083333333333331</v>
      </c>
      <c r="G34">
        <v>12.6</v>
      </c>
      <c r="H34">
        <v>0</v>
      </c>
      <c r="I34">
        <v>0.2</v>
      </c>
      <c r="J34">
        <v>0.8</v>
      </c>
      <c r="K34">
        <v>7.6</v>
      </c>
      <c r="L34" s="1">
        <v>0.64583333333333337</v>
      </c>
      <c r="M34" t="s">
        <v>16</v>
      </c>
      <c r="O34" t="str">
        <f t="shared" si="0"/>
        <v/>
      </c>
    </row>
    <row r="35" spans="1:15" x14ac:dyDescent="0.25">
      <c r="A35">
        <v>3</v>
      </c>
      <c r="B35">
        <v>3.1</v>
      </c>
      <c r="C35">
        <v>5</v>
      </c>
      <c r="D35" s="1">
        <v>2.0833333333333332E-2</v>
      </c>
      <c r="E35">
        <v>1.2</v>
      </c>
      <c r="F35" s="1">
        <v>0.89583333333333337</v>
      </c>
      <c r="G35">
        <v>15.2</v>
      </c>
      <c r="H35">
        <v>0</v>
      </c>
      <c r="I35">
        <v>12.4</v>
      </c>
      <c r="J35">
        <v>0.9</v>
      </c>
      <c r="K35">
        <v>6.7</v>
      </c>
      <c r="L35" s="1">
        <v>2.0833333333333332E-2</v>
      </c>
      <c r="M35" t="s">
        <v>16</v>
      </c>
      <c r="O35" t="str">
        <f t="shared" si="0"/>
        <v/>
      </c>
    </row>
    <row r="36" spans="1:15" x14ac:dyDescent="0.25">
      <c r="A36">
        <v>4</v>
      </c>
      <c r="B36">
        <v>5.0999999999999996</v>
      </c>
      <c r="C36">
        <v>8.1</v>
      </c>
      <c r="D36" s="1">
        <v>0.58333333333333337</v>
      </c>
      <c r="E36">
        <v>1.2</v>
      </c>
      <c r="F36" s="1">
        <v>6.25E-2</v>
      </c>
      <c r="G36">
        <v>13.3</v>
      </c>
      <c r="H36">
        <v>0</v>
      </c>
      <c r="I36">
        <v>0.4</v>
      </c>
      <c r="J36">
        <v>0.7</v>
      </c>
      <c r="K36">
        <v>8</v>
      </c>
      <c r="L36" s="1">
        <v>0.95833333333333337</v>
      </c>
      <c r="M36" t="s">
        <v>130</v>
      </c>
      <c r="O36" t="str">
        <f t="shared" si="0"/>
        <v/>
      </c>
    </row>
    <row r="37" spans="1:15" x14ac:dyDescent="0.25">
      <c r="A37">
        <v>5</v>
      </c>
      <c r="B37">
        <v>5.9</v>
      </c>
      <c r="C37">
        <v>6.6</v>
      </c>
      <c r="D37" s="1">
        <v>0.89583333333333337</v>
      </c>
      <c r="E37">
        <v>4.9000000000000004</v>
      </c>
      <c r="F37" s="1">
        <v>0.27083333333333331</v>
      </c>
      <c r="G37">
        <v>12.4</v>
      </c>
      <c r="H37">
        <v>0</v>
      </c>
      <c r="I37">
        <v>24.2</v>
      </c>
      <c r="J37">
        <v>1.2</v>
      </c>
      <c r="K37">
        <v>8</v>
      </c>
      <c r="L37" s="1">
        <v>0.22916666666666666</v>
      </c>
      <c r="M37" t="s">
        <v>130</v>
      </c>
      <c r="O37" t="str">
        <f t="shared" si="0"/>
        <v/>
      </c>
    </row>
    <row r="38" spans="1:15" x14ac:dyDescent="0.25">
      <c r="A38">
        <v>6</v>
      </c>
      <c r="B38">
        <v>7.2</v>
      </c>
      <c r="C38">
        <v>8.3000000000000007</v>
      </c>
      <c r="D38" s="1">
        <v>0.60416666666666663</v>
      </c>
      <c r="E38">
        <v>6.2</v>
      </c>
      <c r="F38" s="1">
        <v>0</v>
      </c>
      <c r="G38">
        <v>11.1</v>
      </c>
      <c r="H38">
        <v>0</v>
      </c>
      <c r="I38">
        <v>19</v>
      </c>
      <c r="J38">
        <v>0.2</v>
      </c>
      <c r="K38">
        <v>4.5</v>
      </c>
      <c r="L38" s="1">
        <v>0.16666666666666666</v>
      </c>
      <c r="M38" t="s">
        <v>42</v>
      </c>
      <c r="O38" t="str">
        <f t="shared" si="0"/>
        <v/>
      </c>
    </row>
    <row r="39" spans="1:15" x14ac:dyDescent="0.25">
      <c r="A39">
        <v>7</v>
      </c>
      <c r="B39">
        <v>7.4</v>
      </c>
      <c r="C39">
        <v>8.9</v>
      </c>
      <c r="D39" s="1">
        <v>0.60416666666666663</v>
      </c>
      <c r="E39">
        <v>5.9</v>
      </c>
      <c r="F39" s="1">
        <v>8.3333333333333329E-2</v>
      </c>
      <c r="G39">
        <v>10.9</v>
      </c>
      <c r="H39">
        <v>0</v>
      </c>
      <c r="I39">
        <v>23.8</v>
      </c>
      <c r="J39">
        <v>1</v>
      </c>
      <c r="K39">
        <v>5.8</v>
      </c>
      <c r="L39" s="1">
        <v>0.8125</v>
      </c>
      <c r="M39" t="s">
        <v>42</v>
      </c>
      <c r="O39" t="str">
        <f t="shared" si="0"/>
        <v/>
      </c>
    </row>
    <row r="40" spans="1:15" x14ac:dyDescent="0.25">
      <c r="A40">
        <v>8</v>
      </c>
      <c r="B40">
        <v>6.9</v>
      </c>
      <c r="C40">
        <v>8.4</v>
      </c>
      <c r="D40" s="1">
        <v>0.52083333333333337</v>
      </c>
      <c r="E40">
        <v>5.9</v>
      </c>
      <c r="F40" s="1">
        <v>0.25</v>
      </c>
      <c r="G40">
        <v>11.4</v>
      </c>
      <c r="H40">
        <v>0</v>
      </c>
      <c r="I40">
        <v>1.4</v>
      </c>
      <c r="J40">
        <v>0.7</v>
      </c>
      <c r="K40">
        <v>4.5</v>
      </c>
      <c r="L40" s="1">
        <v>8.3333333333333329E-2</v>
      </c>
      <c r="M40" t="s">
        <v>42</v>
      </c>
      <c r="O40" t="str">
        <f t="shared" si="0"/>
        <v/>
      </c>
    </row>
    <row r="41" spans="1:15" x14ac:dyDescent="0.25">
      <c r="A41">
        <v>9</v>
      </c>
      <c r="B41">
        <v>7.2</v>
      </c>
      <c r="C41">
        <v>8.5</v>
      </c>
      <c r="D41" s="1">
        <v>0.625</v>
      </c>
      <c r="E41">
        <v>6.3</v>
      </c>
      <c r="F41" s="1">
        <v>0.91666666666666663</v>
      </c>
      <c r="G41">
        <v>11.1</v>
      </c>
      <c r="H41">
        <v>0</v>
      </c>
      <c r="I41">
        <v>8.4</v>
      </c>
      <c r="J41">
        <v>1.2</v>
      </c>
      <c r="K41">
        <v>7.6</v>
      </c>
      <c r="L41" s="1">
        <v>0.72916666666666663</v>
      </c>
      <c r="M41" t="s">
        <v>42</v>
      </c>
      <c r="O41" t="str">
        <f t="shared" si="0"/>
        <v/>
      </c>
    </row>
    <row r="42" spans="1:15" x14ac:dyDescent="0.25">
      <c r="A42">
        <v>10</v>
      </c>
      <c r="B42">
        <v>7.8</v>
      </c>
      <c r="C42">
        <v>9.1999999999999993</v>
      </c>
      <c r="D42" s="1">
        <v>0.9375</v>
      </c>
      <c r="E42">
        <v>6.6</v>
      </c>
      <c r="F42" s="1">
        <v>2.0833333333333332E-2</v>
      </c>
      <c r="G42">
        <v>10.5</v>
      </c>
      <c r="H42">
        <v>0</v>
      </c>
      <c r="I42">
        <v>7.4</v>
      </c>
      <c r="J42">
        <v>0.4</v>
      </c>
      <c r="K42">
        <v>4</v>
      </c>
      <c r="L42" s="1">
        <v>0.27083333333333331</v>
      </c>
      <c r="M42" t="s">
        <v>42</v>
      </c>
      <c r="O42" t="str">
        <f t="shared" si="0"/>
        <v/>
      </c>
    </row>
    <row r="43" spans="1:15" x14ac:dyDescent="0.25">
      <c r="A43">
        <v>11</v>
      </c>
      <c r="B43">
        <v>8.3000000000000007</v>
      </c>
      <c r="C43">
        <v>10.6</v>
      </c>
      <c r="D43" s="1">
        <v>0.625</v>
      </c>
      <c r="E43">
        <v>4.4000000000000004</v>
      </c>
      <c r="F43" s="1">
        <v>0.95833333333333337</v>
      </c>
      <c r="G43">
        <v>10</v>
      </c>
      <c r="H43">
        <v>0</v>
      </c>
      <c r="I43">
        <v>1.6</v>
      </c>
      <c r="J43">
        <v>0.3</v>
      </c>
      <c r="K43">
        <v>6.3</v>
      </c>
      <c r="L43" s="1">
        <v>0.52083333333333337</v>
      </c>
      <c r="M43" t="s">
        <v>42</v>
      </c>
      <c r="O43" t="str">
        <f t="shared" si="0"/>
        <v/>
      </c>
    </row>
    <row r="44" spans="1:15" x14ac:dyDescent="0.25">
      <c r="A44">
        <v>12</v>
      </c>
      <c r="B44">
        <v>6.8</v>
      </c>
      <c r="C44">
        <v>8.6999999999999993</v>
      </c>
      <c r="D44" s="1">
        <v>0.625</v>
      </c>
      <c r="E44">
        <v>4.3</v>
      </c>
      <c r="F44" s="1">
        <v>4.1666666666666664E-2</v>
      </c>
      <c r="G44">
        <v>11.5</v>
      </c>
      <c r="H44">
        <v>0</v>
      </c>
      <c r="I44">
        <v>7</v>
      </c>
      <c r="J44">
        <v>0.1</v>
      </c>
      <c r="K44">
        <v>4.5</v>
      </c>
      <c r="L44" s="1">
        <v>0.5625</v>
      </c>
      <c r="M44" t="s">
        <v>42</v>
      </c>
      <c r="O44" t="str">
        <f t="shared" si="0"/>
        <v/>
      </c>
    </row>
    <row r="45" spans="1:15" x14ac:dyDescent="0.25">
      <c r="A45">
        <v>13</v>
      </c>
      <c r="B45">
        <v>4</v>
      </c>
      <c r="C45">
        <v>6.4</v>
      </c>
      <c r="D45" s="1">
        <v>2.0833333333333332E-2</v>
      </c>
      <c r="E45">
        <v>1.6</v>
      </c>
      <c r="F45" s="1">
        <v>0.8125</v>
      </c>
      <c r="G45">
        <v>14.3</v>
      </c>
      <c r="H45">
        <v>0</v>
      </c>
      <c r="I45">
        <v>22.4</v>
      </c>
      <c r="J45">
        <v>1.1000000000000001</v>
      </c>
      <c r="K45">
        <v>8.5</v>
      </c>
      <c r="L45" s="1">
        <v>0.89583333333333337</v>
      </c>
      <c r="M45" t="s">
        <v>16</v>
      </c>
      <c r="O45" t="str">
        <f t="shared" si="0"/>
        <v/>
      </c>
    </row>
    <row r="46" spans="1:15" x14ac:dyDescent="0.25">
      <c r="A46">
        <v>14</v>
      </c>
      <c r="B46">
        <v>1.6</v>
      </c>
      <c r="C46">
        <v>4.5999999999999996</v>
      </c>
      <c r="D46" s="1">
        <v>0.58333333333333337</v>
      </c>
      <c r="E46">
        <v>-1.4</v>
      </c>
      <c r="F46" s="1">
        <v>0.3125</v>
      </c>
      <c r="G46">
        <v>16.7</v>
      </c>
      <c r="H46">
        <v>0</v>
      </c>
      <c r="I46">
        <v>0.4</v>
      </c>
      <c r="J46">
        <v>0.6</v>
      </c>
      <c r="K46">
        <v>6.7</v>
      </c>
      <c r="L46" s="1">
        <v>4.1666666666666664E-2</v>
      </c>
      <c r="M46" t="s">
        <v>16</v>
      </c>
      <c r="O46" t="str">
        <f t="shared" si="0"/>
        <v/>
      </c>
    </row>
    <row r="47" spans="1:15" x14ac:dyDescent="0.25">
      <c r="A47">
        <v>15</v>
      </c>
      <c r="B47">
        <v>4.7</v>
      </c>
      <c r="C47">
        <v>8.9</v>
      </c>
      <c r="D47" s="1">
        <v>0.64583333333333337</v>
      </c>
      <c r="E47">
        <v>0.7</v>
      </c>
      <c r="F47" s="1">
        <v>2.0833333333333332E-2</v>
      </c>
      <c r="G47">
        <v>13.6</v>
      </c>
      <c r="H47">
        <v>0</v>
      </c>
      <c r="I47">
        <v>12.2</v>
      </c>
      <c r="J47">
        <v>0.9</v>
      </c>
      <c r="K47">
        <v>6.3</v>
      </c>
      <c r="L47" s="1">
        <v>6.25E-2</v>
      </c>
      <c r="M47" t="s">
        <v>42</v>
      </c>
      <c r="O47" t="str">
        <f t="shared" si="0"/>
        <v/>
      </c>
    </row>
    <row r="48" spans="1:15" x14ac:dyDescent="0.25">
      <c r="A48">
        <v>16</v>
      </c>
      <c r="B48">
        <v>5.8</v>
      </c>
      <c r="C48">
        <v>7.9</v>
      </c>
      <c r="D48" s="1">
        <v>0.625</v>
      </c>
      <c r="E48">
        <v>3.8</v>
      </c>
      <c r="F48" s="1">
        <v>0</v>
      </c>
      <c r="G48">
        <v>12.5</v>
      </c>
      <c r="H48">
        <v>0</v>
      </c>
      <c r="I48">
        <v>0.2</v>
      </c>
      <c r="J48">
        <v>0.7</v>
      </c>
      <c r="K48">
        <v>7.2</v>
      </c>
      <c r="L48" s="1">
        <v>0</v>
      </c>
      <c r="M48" t="s">
        <v>44</v>
      </c>
      <c r="O48" t="str">
        <f t="shared" si="0"/>
        <v/>
      </c>
    </row>
    <row r="49" spans="1:15" x14ac:dyDescent="0.25">
      <c r="A49">
        <v>17</v>
      </c>
      <c r="B49">
        <v>2.8</v>
      </c>
      <c r="C49">
        <v>5.0999999999999996</v>
      </c>
      <c r="D49" s="1">
        <v>0.60416666666666663</v>
      </c>
      <c r="E49">
        <v>0.5</v>
      </c>
      <c r="F49" s="1">
        <v>0.3125</v>
      </c>
      <c r="G49">
        <v>15.5</v>
      </c>
      <c r="H49">
        <v>0</v>
      </c>
      <c r="I49">
        <v>0</v>
      </c>
      <c r="J49">
        <v>0.4</v>
      </c>
      <c r="K49">
        <v>6.3</v>
      </c>
      <c r="L49" s="1">
        <v>0.89583333333333337</v>
      </c>
      <c r="M49" t="s">
        <v>16</v>
      </c>
      <c r="O49" t="str">
        <f t="shared" si="0"/>
        <v/>
      </c>
    </row>
    <row r="50" spans="1:15" x14ac:dyDescent="0.25">
      <c r="A50">
        <v>18</v>
      </c>
      <c r="B50">
        <v>1.9</v>
      </c>
      <c r="C50">
        <v>3.7</v>
      </c>
      <c r="D50" s="1">
        <v>0.60416666666666663</v>
      </c>
      <c r="E50">
        <v>0.4</v>
      </c>
      <c r="F50" s="1">
        <v>0.91666666666666663</v>
      </c>
      <c r="G50">
        <v>16.399999999999999</v>
      </c>
      <c r="H50">
        <v>0</v>
      </c>
      <c r="I50">
        <v>19.8</v>
      </c>
      <c r="J50">
        <v>1.1000000000000001</v>
      </c>
      <c r="K50">
        <v>6.7</v>
      </c>
      <c r="L50" s="1">
        <v>0.3125</v>
      </c>
      <c r="M50" t="s">
        <v>42</v>
      </c>
      <c r="O50" t="str">
        <f t="shared" si="0"/>
        <v/>
      </c>
    </row>
    <row r="51" spans="1:15" x14ac:dyDescent="0.25">
      <c r="A51">
        <v>19</v>
      </c>
      <c r="B51">
        <v>2.4</v>
      </c>
      <c r="C51">
        <v>4.7</v>
      </c>
      <c r="D51" s="1">
        <v>0.97916666666666663</v>
      </c>
      <c r="E51">
        <v>0.5</v>
      </c>
      <c r="F51" s="1">
        <v>0.35416666666666669</v>
      </c>
      <c r="G51">
        <v>15.9</v>
      </c>
      <c r="H51">
        <v>0</v>
      </c>
      <c r="I51">
        <v>8</v>
      </c>
      <c r="J51">
        <v>0.5</v>
      </c>
      <c r="K51">
        <v>4.9000000000000004</v>
      </c>
      <c r="L51" s="1">
        <v>4.1666666666666664E-2</v>
      </c>
      <c r="M51" t="s">
        <v>16</v>
      </c>
      <c r="O51" t="str">
        <f t="shared" si="0"/>
        <v/>
      </c>
    </row>
    <row r="52" spans="1:15" x14ac:dyDescent="0.25">
      <c r="A52">
        <v>20</v>
      </c>
      <c r="B52">
        <v>6.8</v>
      </c>
      <c r="C52">
        <v>10.1</v>
      </c>
      <c r="D52" s="1">
        <v>0.64583333333333337</v>
      </c>
      <c r="E52">
        <v>2.8</v>
      </c>
      <c r="F52" s="1">
        <v>6.25E-2</v>
      </c>
      <c r="G52">
        <v>11.5</v>
      </c>
      <c r="H52">
        <v>0</v>
      </c>
      <c r="I52">
        <v>6.6</v>
      </c>
      <c r="J52">
        <v>0.8</v>
      </c>
      <c r="K52">
        <v>8.5</v>
      </c>
      <c r="L52" s="1">
        <v>0.75</v>
      </c>
      <c r="M52" t="s">
        <v>42</v>
      </c>
      <c r="O52" t="str">
        <f t="shared" si="0"/>
        <v/>
      </c>
    </row>
    <row r="53" spans="1:15" x14ac:dyDescent="0.25">
      <c r="A53">
        <v>21</v>
      </c>
      <c r="B53">
        <v>9.9</v>
      </c>
      <c r="C53">
        <v>12.8</v>
      </c>
      <c r="D53" s="1">
        <v>0.5625</v>
      </c>
      <c r="E53">
        <v>8</v>
      </c>
      <c r="F53" s="1">
        <v>0.27083333333333331</v>
      </c>
      <c r="G53">
        <v>8.4</v>
      </c>
      <c r="H53">
        <v>0</v>
      </c>
      <c r="I53">
        <v>1.2</v>
      </c>
      <c r="J53">
        <v>0.7</v>
      </c>
      <c r="K53">
        <v>6.3</v>
      </c>
      <c r="L53" s="1">
        <v>0.52083333333333337</v>
      </c>
      <c r="M53" t="s">
        <v>42</v>
      </c>
      <c r="O53" t="str">
        <f t="shared" si="0"/>
        <v/>
      </c>
    </row>
    <row r="54" spans="1:15" x14ac:dyDescent="0.25">
      <c r="A54">
        <v>22</v>
      </c>
      <c r="B54">
        <v>10.1</v>
      </c>
      <c r="C54">
        <v>13.1</v>
      </c>
      <c r="D54" s="1">
        <v>0.58333333333333337</v>
      </c>
      <c r="E54">
        <v>8.4</v>
      </c>
      <c r="F54" s="1">
        <v>0.8125</v>
      </c>
      <c r="G54">
        <v>8.1999999999999993</v>
      </c>
      <c r="H54">
        <v>0</v>
      </c>
      <c r="I54">
        <v>2</v>
      </c>
      <c r="J54">
        <v>0.6</v>
      </c>
      <c r="K54">
        <v>5.4</v>
      </c>
      <c r="L54" s="1">
        <v>0.16666666666666666</v>
      </c>
      <c r="M54" t="s">
        <v>42</v>
      </c>
      <c r="O54" t="str">
        <f t="shared" si="0"/>
        <v/>
      </c>
    </row>
    <row r="55" spans="1:15" x14ac:dyDescent="0.25">
      <c r="A55">
        <v>23</v>
      </c>
      <c r="B55">
        <v>9.6999999999999993</v>
      </c>
      <c r="C55">
        <v>12.2</v>
      </c>
      <c r="D55" s="1">
        <v>0.47916666666666669</v>
      </c>
      <c r="E55">
        <v>8.3000000000000007</v>
      </c>
      <c r="F55" s="1">
        <v>0.33333333333333331</v>
      </c>
      <c r="G55">
        <v>8.6999999999999993</v>
      </c>
      <c r="H55">
        <v>0</v>
      </c>
      <c r="I55">
        <v>0</v>
      </c>
      <c r="J55">
        <v>0.5</v>
      </c>
      <c r="K55">
        <v>6.3</v>
      </c>
      <c r="L55" s="1">
        <v>0.25</v>
      </c>
      <c r="M55" t="s">
        <v>42</v>
      </c>
      <c r="O55" t="str">
        <f t="shared" si="0"/>
        <v/>
      </c>
    </row>
    <row r="56" spans="1:15" x14ac:dyDescent="0.25">
      <c r="A56">
        <v>24</v>
      </c>
      <c r="B56">
        <v>10.199999999999999</v>
      </c>
      <c r="C56">
        <v>13.1</v>
      </c>
      <c r="D56" s="1">
        <v>0.60416666666666663</v>
      </c>
      <c r="E56">
        <v>6.8</v>
      </c>
      <c r="F56" s="1">
        <v>0</v>
      </c>
      <c r="G56">
        <v>8.1</v>
      </c>
      <c r="H56">
        <v>0</v>
      </c>
      <c r="I56">
        <v>0.2</v>
      </c>
      <c r="J56">
        <v>0.8</v>
      </c>
      <c r="K56">
        <v>6.3</v>
      </c>
      <c r="L56" s="1">
        <v>0.375</v>
      </c>
      <c r="M56" t="s">
        <v>42</v>
      </c>
      <c r="O56" t="str">
        <f t="shared" si="0"/>
        <v/>
      </c>
    </row>
    <row r="57" spans="1:15" x14ac:dyDescent="0.25">
      <c r="A57">
        <v>25</v>
      </c>
      <c r="B57">
        <v>10.199999999999999</v>
      </c>
      <c r="C57">
        <v>13.7</v>
      </c>
      <c r="D57" s="1">
        <v>0.54166666666666663</v>
      </c>
      <c r="E57">
        <v>6.7</v>
      </c>
      <c r="F57" s="1">
        <v>2.0833333333333332E-2</v>
      </c>
      <c r="G57">
        <v>8.1</v>
      </c>
      <c r="H57">
        <v>0</v>
      </c>
      <c r="I57">
        <v>0.4</v>
      </c>
      <c r="J57">
        <v>0.8</v>
      </c>
      <c r="K57">
        <v>5.4</v>
      </c>
      <c r="L57" s="1">
        <v>0.41666666666666669</v>
      </c>
      <c r="M57" t="s">
        <v>131</v>
      </c>
      <c r="O57" t="str">
        <f t="shared" si="0"/>
        <v/>
      </c>
    </row>
    <row r="58" spans="1:15" x14ac:dyDescent="0.25">
      <c r="A58">
        <v>26</v>
      </c>
      <c r="B58">
        <v>9.8000000000000007</v>
      </c>
      <c r="C58">
        <v>11.8</v>
      </c>
      <c r="D58" s="1">
        <v>0.58333333333333337</v>
      </c>
      <c r="E58">
        <v>9.1</v>
      </c>
      <c r="F58" s="1">
        <v>0.77083333333333337</v>
      </c>
      <c r="G58">
        <v>8.5</v>
      </c>
      <c r="H58">
        <v>0</v>
      </c>
      <c r="I58">
        <v>10.4</v>
      </c>
      <c r="J58">
        <v>1.1000000000000001</v>
      </c>
      <c r="K58">
        <v>8</v>
      </c>
      <c r="L58" s="1">
        <v>0.47916666666666669</v>
      </c>
      <c r="M58" t="s">
        <v>42</v>
      </c>
      <c r="O58" t="str">
        <f t="shared" si="0"/>
        <v/>
      </c>
    </row>
    <row r="59" spans="1:15" x14ac:dyDescent="0.25">
      <c r="A59">
        <v>27</v>
      </c>
      <c r="B59">
        <v>8.9</v>
      </c>
      <c r="C59">
        <v>11.9</v>
      </c>
      <c r="D59" s="1">
        <v>0.5625</v>
      </c>
      <c r="E59">
        <v>5.7</v>
      </c>
      <c r="F59" s="1">
        <v>0.97916666666666663</v>
      </c>
      <c r="G59">
        <v>9.4</v>
      </c>
      <c r="H59">
        <v>0</v>
      </c>
      <c r="I59">
        <v>22</v>
      </c>
      <c r="J59">
        <v>0.8</v>
      </c>
      <c r="K59">
        <v>5.8</v>
      </c>
      <c r="L59" s="1">
        <v>0.16666666666666666</v>
      </c>
      <c r="M59" t="s">
        <v>16</v>
      </c>
      <c r="O59" t="str">
        <f t="shared" si="0"/>
        <v/>
      </c>
    </row>
    <row r="60" spans="1:15" x14ac:dyDescent="0.25">
      <c r="A60">
        <v>28</v>
      </c>
      <c r="B60">
        <v>6.1</v>
      </c>
      <c r="C60">
        <v>9.6999999999999993</v>
      </c>
      <c r="D60" s="1">
        <v>0.52083333333333337</v>
      </c>
      <c r="E60">
        <v>4.2</v>
      </c>
      <c r="F60" s="1">
        <v>0.8125</v>
      </c>
      <c r="G60">
        <v>12.2</v>
      </c>
      <c r="H60">
        <v>0</v>
      </c>
      <c r="I60">
        <v>0.4</v>
      </c>
      <c r="J60">
        <v>0.4</v>
      </c>
      <c r="K60">
        <v>5.4</v>
      </c>
      <c r="L60" s="1">
        <v>6.25E-2</v>
      </c>
      <c r="M60" t="s">
        <v>42</v>
      </c>
      <c r="O60" t="str">
        <f t="shared" si="0"/>
        <v/>
      </c>
    </row>
    <row r="61" spans="1:15" x14ac:dyDescent="0.25">
      <c r="A61">
        <v>1</v>
      </c>
      <c r="B61">
        <v>8.8000000000000007</v>
      </c>
      <c r="C61">
        <v>11.9</v>
      </c>
      <c r="D61" s="1">
        <v>0.5625</v>
      </c>
      <c r="E61">
        <v>5.4</v>
      </c>
      <c r="F61" s="1">
        <v>2.0833333333333332E-2</v>
      </c>
      <c r="G61">
        <v>9.5</v>
      </c>
      <c r="H61">
        <v>0</v>
      </c>
      <c r="I61">
        <v>3.4</v>
      </c>
      <c r="J61">
        <v>1.5</v>
      </c>
      <c r="K61">
        <v>8</v>
      </c>
      <c r="L61" s="1">
        <v>0.77083333333333337</v>
      </c>
      <c r="M61" t="s">
        <v>42</v>
      </c>
      <c r="N61" t="s">
        <v>89</v>
      </c>
      <c r="O61" t="str">
        <f t="shared" ref="O61:O92" si="1">IF(E61&lt;-2,"yes","")</f>
        <v/>
      </c>
    </row>
    <row r="62" spans="1:15" x14ac:dyDescent="0.25">
      <c r="A62">
        <v>2</v>
      </c>
      <c r="B62">
        <v>9.9</v>
      </c>
      <c r="C62">
        <v>13.6</v>
      </c>
      <c r="D62" s="1">
        <v>0.58333333333333337</v>
      </c>
      <c r="E62">
        <v>6.9</v>
      </c>
      <c r="F62" s="1">
        <v>0</v>
      </c>
      <c r="G62">
        <v>8.4</v>
      </c>
      <c r="H62">
        <v>0</v>
      </c>
      <c r="I62">
        <v>0</v>
      </c>
      <c r="J62">
        <v>1.3</v>
      </c>
      <c r="K62">
        <v>7.2</v>
      </c>
      <c r="L62" s="1">
        <v>0.47916666666666669</v>
      </c>
      <c r="M62" t="s">
        <v>42</v>
      </c>
      <c r="O62" t="str">
        <f t="shared" si="1"/>
        <v/>
      </c>
    </row>
    <row r="63" spans="1:15" x14ac:dyDescent="0.25">
      <c r="A63">
        <v>3</v>
      </c>
      <c r="B63">
        <v>8.4</v>
      </c>
      <c r="C63">
        <v>10.6</v>
      </c>
      <c r="D63" s="1">
        <v>0.6875</v>
      </c>
      <c r="E63">
        <v>6.8</v>
      </c>
      <c r="F63" s="1">
        <v>0.14583333333333334</v>
      </c>
      <c r="G63">
        <v>9.9</v>
      </c>
      <c r="H63">
        <v>0</v>
      </c>
      <c r="I63">
        <v>0</v>
      </c>
      <c r="J63">
        <v>0.4</v>
      </c>
      <c r="K63">
        <v>4</v>
      </c>
      <c r="L63" s="1">
        <v>0.5</v>
      </c>
      <c r="M63" t="s">
        <v>16</v>
      </c>
      <c r="O63" t="str">
        <f t="shared" si="1"/>
        <v/>
      </c>
    </row>
    <row r="64" spans="1:15" x14ac:dyDescent="0.25">
      <c r="A64">
        <v>4</v>
      </c>
      <c r="B64">
        <v>8.1999999999999993</v>
      </c>
      <c r="C64">
        <v>12.3</v>
      </c>
      <c r="D64" s="1">
        <v>0.625</v>
      </c>
      <c r="E64">
        <v>3.2</v>
      </c>
      <c r="F64" s="1">
        <v>0.3125</v>
      </c>
      <c r="G64">
        <v>10.199999999999999</v>
      </c>
      <c r="H64">
        <v>0</v>
      </c>
      <c r="I64">
        <v>0</v>
      </c>
      <c r="J64">
        <v>0.3</v>
      </c>
      <c r="K64">
        <v>3.6</v>
      </c>
      <c r="L64" s="1">
        <v>0.60416666666666663</v>
      </c>
      <c r="M64" t="s">
        <v>42</v>
      </c>
      <c r="O64" t="str">
        <f t="shared" si="1"/>
        <v/>
      </c>
    </row>
    <row r="65" spans="1:15" x14ac:dyDescent="0.25">
      <c r="A65">
        <v>5</v>
      </c>
      <c r="B65">
        <v>9.8000000000000007</v>
      </c>
      <c r="C65">
        <v>14.7</v>
      </c>
      <c r="D65" s="1">
        <v>0.64583333333333337</v>
      </c>
      <c r="E65">
        <v>4.9000000000000004</v>
      </c>
      <c r="F65" s="1">
        <v>0.3125</v>
      </c>
      <c r="G65">
        <v>8.5</v>
      </c>
      <c r="H65">
        <v>0</v>
      </c>
      <c r="I65">
        <v>0.2</v>
      </c>
      <c r="J65">
        <v>0.2</v>
      </c>
      <c r="K65">
        <v>3.6</v>
      </c>
      <c r="L65" s="1">
        <v>0.5625</v>
      </c>
      <c r="M65" t="s">
        <v>42</v>
      </c>
      <c r="O65" t="str">
        <f t="shared" si="1"/>
        <v/>
      </c>
    </row>
    <row r="66" spans="1:15" x14ac:dyDescent="0.25">
      <c r="A66">
        <v>6</v>
      </c>
      <c r="B66">
        <v>5.5</v>
      </c>
      <c r="C66">
        <v>10.6</v>
      </c>
      <c r="D66" s="1">
        <v>2.0833333333333332E-2</v>
      </c>
      <c r="E66">
        <v>3.8</v>
      </c>
      <c r="F66" s="1">
        <v>0.3125</v>
      </c>
      <c r="G66">
        <v>12.8</v>
      </c>
      <c r="H66">
        <v>0</v>
      </c>
      <c r="I66">
        <v>1.6</v>
      </c>
      <c r="J66">
        <v>0.8</v>
      </c>
      <c r="K66">
        <v>5.4</v>
      </c>
      <c r="L66" s="1">
        <v>6.25E-2</v>
      </c>
      <c r="M66" t="s">
        <v>16</v>
      </c>
      <c r="O66" t="str">
        <f t="shared" si="1"/>
        <v/>
      </c>
    </row>
    <row r="67" spans="1:15" x14ac:dyDescent="0.25">
      <c r="A67">
        <v>7</v>
      </c>
      <c r="B67">
        <v>5.7</v>
      </c>
      <c r="C67">
        <v>6.6</v>
      </c>
      <c r="D67" s="1">
        <v>0</v>
      </c>
      <c r="E67">
        <v>4.7</v>
      </c>
      <c r="F67" s="1">
        <v>0.3125</v>
      </c>
      <c r="G67">
        <v>12.6</v>
      </c>
      <c r="H67">
        <v>0</v>
      </c>
      <c r="I67">
        <v>0.8</v>
      </c>
      <c r="J67">
        <v>0.2</v>
      </c>
      <c r="K67">
        <v>2.7</v>
      </c>
      <c r="L67" s="1">
        <v>6.25E-2</v>
      </c>
      <c r="M67" t="s">
        <v>16</v>
      </c>
      <c r="O67" t="str">
        <f t="shared" si="1"/>
        <v/>
      </c>
    </row>
    <row r="68" spans="1:15" x14ac:dyDescent="0.25">
      <c r="A68">
        <v>8</v>
      </c>
      <c r="B68">
        <v>7.3</v>
      </c>
      <c r="C68">
        <v>7.9</v>
      </c>
      <c r="D68" s="1">
        <v>0.625</v>
      </c>
      <c r="E68">
        <v>6.5</v>
      </c>
      <c r="F68" s="1">
        <v>2.0833333333333332E-2</v>
      </c>
      <c r="G68">
        <v>11</v>
      </c>
      <c r="H68">
        <v>0</v>
      </c>
      <c r="I68">
        <v>1</v>
      </c>
      <c r="J68">
        <v>0.3</v>
      </c>
      <c r="K68">
        <v>2.7</v>
      </c>
      <c r="L68" s="1">
        <v>0.5</v>
      </c>
      <c r="M68" t="s">
        <v>42</v>
      </c>
      <c r="O68" t="str">
        <f t="shared" si="1"/>
        <v/>
      </c>
    </row>
    <row r="69" spans="1:15" x14ac:dyDescent="0.25">
      <c r="A69">
        <v>9</v>
      </c>
      <c r="B69">
        <v>7.4</v>
      </c>
      <c r="C69">
        <v>9.3000000000000007</v>
      </c>
      <c r="D69" s="1">
        <v>0.70833333333333337</v>
      </c>
      <c r="E69">
        <v>5.2</v>
      </c>
      <c r="F69" s="1">
        <v>0</v>
      </c>
      <c r="G69">
        <v>10.9</v>
      </c>
      <c r="H69">
        <v>0</v>
      </c>
      <c r="I69">
        <v>5.6</v>
      </c>
      <c r="J69">
        <v>0.2</v>
      </c>
      <c r="K69">
        <v>3.6</v>
      </c>
      <c r="L69" s="1">
        <v>0.95833333333333337</v>
      </c>
      <c r="M69" t="s">
        <v>42</v>
      </c>
      <c r="O69" t="str">
        <f t="shared" si="1"/>
        <v/>
      </c>
    </row>
    <row r="70" spans="1:15" x14ac:dyDescent="0.25">
      <c r="A70">
        <v>10</v>
      </c>
      <c r="B70">
        <v>7.4</v>
      </c>
      <c r="C70">
        <v>10.4</v>
      </c>
      <c r="D70" s="1">
        <v>0.58333333333333337</v>
      </c>
      <c r="E70">
        <v>3.8</v>
      </c>
      <c r="F70" s="1">
        <v>0.22916666666666666</v>
      </c>
      <c r="G70">
        <v>10.9</v>
      </c>
      <c r="H70">
        <v>0</v>
      </c>
      <c r="I70">
        <v>2.8</v>
      </c>
      <c r="J70">
        <v>1.1000000000000001</v>
      </c>
      <c r="K70">
        <v>7.6</v>
      </c>
      <c r="L70" s="1">
        <v>0.91666666666666663</v>
      </c>
      <c r="M70" t="s">
        <v>131</v>
      </c>
      <c r="O70" t="str">
        <f t="shared" si="1"/>
        <v/>
      </c>
    </row>
    <row r="71" spans="1:15" x14ac:dyDescent="0.25">
      <c r="A71">
        <v>11</v>
      </c>
      <c r="B71">
        <v>7.9</v>
      </c>
      <c r="C71">
        <v>10.7</v>
      </c>
      <c r="D71" s="1">
        <v>0.47916666666666669</v>
      </c>
      <c r="E71">
        <v>5.6</v>
      </c>
      <c r="F71" s="1">
        <v>0.8125</v>
      </c>
      <c r="G71">
        <v>10.3</v>
      </c>
      <c r="H71">
        <v>0</v>
      </c>
      <c r="I71">
        <v>1.8</v>
      </c>
      <c r="J71">
        <v>0.6</v>
      </c>
      <c r="K71">
        <v>5.4</v>
      </c>
      <c r="L71" s="1">
        <v>4.1666666666666664E-2</v>
      </c>
      <c r="M71" t="s">
        <v>42</v>
      </c>
      <c r="O71" t="str">
        <f t="shared" si="1"/>
        <v/>
      </c>
    </row>
    <row r="72" spans="1:15" x14ac:dyDescent="0.25">
      <c r="A72">
        <v>12</v>
      </c>
      <c r="B72">
        <v>8.6999999999999993</v>
      </c>
      <c r="C72">
        <v>10.5</v>
      </c>
      <c r="D72" s="1">
        <v>0.64583333333333337</v>
      </c>
      <c r="E72">
        <v>6.4</v>
      </c>
      <c r="F72" s="1">
        <v>0.125</v>
      </c>
      <c r="G72">
        <v>9.6</v>
      </c>
      <c r="H72">
        <v>0</v>
      </c>
      <c r="I72">
        <v>32.799999999999997</v>
      </c>
      <c r="J72">
        <v>1.9</v>
      </c>
      <c r="K72">
        <v>9.4</v>
      </c>
      <c r="L72" s="1">
        <v>0.5</v>
      </c>
      <c r="M72" t="s">
        <v>131</v>
      </c>
      <c r="O72" t="str">
        <f t="shared" si="1"/>
        <v/>
      </c>
    </row>
    <row r="73" spans="1:15" x14ac:dyDescent="0.25">
      <c r="A73">
        <v>13</v>
      </c>
      <c r="B73">
        <v>4</v>
      </c>
      <c r="C73">
        <v>8.4</v>
      </c>
      <c r="D73" s="1">
        <v>2.0833333333333332E-2</v>
      </c>
      <c r="E73">
        <v>1.7</v>
      </c>
      <c r="F73" s="1">
        <v>0.8125</v>
      </c>
      <c r="G73">
        <v>14.3</v>
      </c>
      <c r="H73">
        <v>0</v>
      </c>
      <c r="I73">
        <v>2.6</v>
      </c>
      <c r="J73">
        <v>0.5</v>
      </c>
      <c r="K73">
        <v>7.2</v>
      </c>
      <c r="L73" s="1">
        <v>2.0833333333333332E-2</v>
      </c>
      <c r="M73" t="s">
        <v>42</v>
      </c>
      <c r="O73" t="str">
        <f t="shared" si="1"/>
        <v/>
      </c>
    </row>
    <row r="74" spans="1:15" x14ac:dyDescent="0.25">
      <c r="A74">
        <v>14</v>
      </c>
      <c r="B74">
        <v>4.8</v>
      </c>
      <c r="C74">
        <v>10.7</v>
      </c>
      <c r="D74" s="1">
        <v>0.625</v>
      </c>
      <c r="E74">
        <v>0.2</v>
      </c>
      <c r="F74" s="1">
        <v>0.16666666666666666</v>
      </c>
      <c r="G74">
        <v>13.5</v>
      </c>
      <c r="H74">
        <v>0</v>
      </c>
      <c r="I74">
        <v>0.2</v>
      </c>
      <c r="J74">
        <v>0.2</v>
      </c>
      <c r="K74">
        <v>4.5</v>
      </c>
      <c r="L74" s="1">
        <v>0.47916666666666669</v>
      </c>
      <c r="M74" t="s">
        <v>16</v>
      </c>
      <c r="O74" t="str">
        <f t="shared" si="1"/>
        <v/>
      </c>
    </row>
    <row r="75" spans="1:15" x14ac:dyDescent="0.25">
      <c r="A75">
        <v>15</v>
      </c>
      <c r="B75">
        <v>6.2</v>
      </c>
      <c r="C75">
        <v>10.6</v>
      </c>
      <c r="D75" s="1">
        <v>0.45833333333333331</v>
      </c>
      <c r="E75">
        <v>2.9</v>
      </c>
      <c r="F75" s="1">
        <v>2.0833333333333332E-2</v>
      </c>
      <c r="G75">
        <v>12.1</v>
      </c>
      <c r="H75">
        <v>0</v>
      </c>
      <c r="I75">
        <v>2.4</v>
      </c>
      <c r="J75">
        <v>0.7</v>
      </c>
      <c r="K75">
        <v>8</v>
      </c>
      <c r="L75" s="1">
        <v>0.5625</v>
      </c>
      <c r="M75" t="s">
        <v>42</v>
      </c>
      <c r="O75" t="str">
        <f t="shared" si="1"/>
        <v/>
      </c>
    </row>
    <row r="76" spans="1:15" x14ac:dyDescent="0.25">
      <c r="A76">
        <v>16</v>
      </c>
      <c r="B76">
        <v>7.6</v>
      </c>
      <c r="C76">
        <v>10.1</v>
      </c>
      <c r="D76" s="1">
        <v>0.52083333333333337</v>
      </c>
      <c r="E76">
        <v>4.4000000000000004</v>
      </c>
      <c r="F76" s="1">
        <v>2.0833333333333332E-2</v>
      </c>
      <c r="G76">
        <v>10.7</v>
      </c>
      <c r="H76">
        <v>0</v>
      </c>
      <c r="I76">
        <v>1</v>
      </c>
      <c r="J76">
        <v>0.6</v>
      </c>
      <c r="K76">
        <v>6.3</v>
      </c>
      <c r="L76" s="1">
        <v>6.25E-2</v>
      </c>
      <c r="M76" t="s">
        <v>42</v>
      </c>
      <c r="O76" t="str">
        <f t="shared" si="1"/>
        <v/>
      </c>
    </row>
    <row r="77" spans="1:15" x14ac:dyDescent="0.25">
      <c r="A77">
        <v>17</v>
      </c>
      <c r="B77">
        <v>9.6999999999999993</v>
      </c>
      <c r="C77">
        <v>13.6</v>
      </c>
      <c r="D77" s="1">
        <v>0.58333333333333337</v>
      </c>
      <c r="E77">
        <v>6.8</v>
      </c>
      <c r="F77" s="1">
        <v>0</v>
      </c>
      <c r="G77">
        <v>8.6</v>
      </c>
      <c r="H77">
        <v>0</v>
      </c>
      <c r="I77">
        <v>0</v>
      </c>
      <c r="J77">
        <v>1.1000000000000001</v>
      </c>
      <c r="K77">
        <v>6.3</v>
      </c>
      <c r="L77" s="1">
        <v>0.35416666666666669</v>
      </c>
      <c r="M77" t="s">
        <v>42</v>
      </c>
      <c r="O77" t="str">
        <f t="shared" si="1"/>
        <v/>
      </c>
    </row>
    <row r="78" spans="1:15" x14ac:dyDescent="0.25">
      <c r="A78">
        <v>18</v>
      </c>
      <c r="B78">
        <v>11.2</v>
      </c>
      <c r="C78">
        <v>17.8</v>
      </c>
      <c r="D78" s="1">
        <v>0.66666666666666663</v>
      </c>
      <c r="E78">
        <v>3.7</v>
      </c>
      <c r="F78" s="1">
        <v>0.1875</v>
      </c>
      <c r="G78">
        <v>7.2</v>
      </c>
      <c r="H78">
        <v>0</v>
      </c>
      <c r="I78">
        <v>0</v>
      </c>
      <c r="J78">
        <v>0.4</v>
      </c>
      <c r="K78">
        <v>4.9000000000000004</v>
      </c>
      <c r="L78" s="1">
        <v>0.47916666666666669</v>
      </c>
      <c r="M78" t="s">
        <v>42</v>
      </c>
      <c r="O78" t="str">
        <f t="shared" si="1"/>
        <v/>
      </c>
    </row>
    <row r="79" spans="1:15" x14ac:dyDescent="0.25">
      <c r="A79">
        <v>19</v>
      </c>
      <c r="B79">
        <v>9.8000000000000007</v>
      </c>
      <c r="C79">
        <v>15.6</v>
      </c>
      <c r="D79" s="1">
        <v>0.5625</v>
      </c>
      <c r="E79">
        <v>4.0999999999999996</v>
      </c>
      <c r="F79" s="1">
        <v>0.27083333333333331</v>
      </c>
      <c r="G79">
        <v>8.5</v>
      </c>
      <c r="H79">
        <v>0</v>
      </c>
      <c r="I79">
        <v>0</v>
      </c>
      <c r="J79">
        <v>0.4</v>
      </c>
      <c r="K79">
        <v>4.9000000000000004</v>
      </c>
      <c r="L79" s="1">
        <v>0.60416666666666663</v>
      </c>
      <c r="M79" t="s">
        <v>16</v>
      </c>
      <c r="O79" t="str">
        <f t="shared" si="1"/>
        <v/>
      </c>
    </row>
    <row r="80" spans="1:15" x14ac:dyDescent="0.25">
      <c r="A80">
        <v>20</v>
      </c>
      <c r="B80">
        <v>7.5</v>
      </c>
      <c r="C80">
        <v>13.3</v>
      </c>
      <c r="D80" s="1">
        <v>0.64583333333333337</v>
      </c>
      <c r="E80">
        <v>1.8</v>
      </c>
      <c r="F80" s="1">
        <v>0.1875</v>
      </c>
      <c r="G80">
        <v>10.8</v>
      </c>
      <c r="H80">
        <v>0</v>
      </c>
      <c r="I80">
        <v>0</v>
      </c>
      <c r="J80">
        <v>0.3</v>
      </c>
      <c r="K80">
        <v>3.1</v>
      </c>
      <c r="L80" s="1">
        <v>0.5</v>
      </c>
      <c r="M80" t="s">
        <v>16</v>
      </c>
      <c r="O80" t="str">
        <f t="shared" si="1"/>
        <v/>
      </c>
    </row>
    <row r="81" spans="1:15" x14ac:dyDescent="0.25">
      <c r="A81">
        <v>21</v>
      </c>
      <c r="B81">
        <v>7.8</v>
      </c>
      <c r="C81">
        <v>13.9</v>
      </c>
      <c r="D81" s="1">
        <v>0.625</v>
      </c>
      <c r="E81">
        <v>2.2999999999999998</v>
      </c>
      <c r="F81" s="1">
        <v>0.27083333333333331</v>
      </c>
      <c r="G81">
        <v>10.4</v>
      </c>
      <c r="H81">
        <v>0</v>
      </c>
      <c r="I81">
        <v>0</v>
      </c>
      <c r="J81">
        <v>0.2</v>
      </c>
      <c r="K81">
        <v>3.1</v>
      </c>
      <c r="L81" s="1">
        <v>0.58333333333333337</v>
      </c>
      <c r="M81" t="s">
        <v>16</v>
      </c>
      <c r="O81" t="str">
        <f t="shared" si="1"/>
        <v/>
      </c>
    </row>
    <row r="82" spans="1:15" x14ac:dyDescent="0.25">
      <c r="A82">
        <v>22</v>
      </c>
      <c r="B82">
        <v>8.8000000000000007</v>
      </c>
      <c r="C82">
        <v>14.7</v>
      </c>
      <c r="D82" s="1">
        <v>0.625</v>
      </c>
      <c r="E82">
        <v>2.5</v>
      </c>
      <c r="F82" s="1">
        <v>0.27083333333333331</v>
      </c>
      <c r="G82">
        <v>9.4</v>
      </c>
      <c r="H82">
        <v>0</v>
      </c>
      <c r="I82">
        <v>0</v>
      </c>
      <c r="J82">
        <v>0.3</v>
      </c>
      <c r="K82">
        <v>4</v>
      </c>
      <c r="L82" s="1">
        <v>0.875</v>
      </c>
      <c r="M82" t="s">
        <v>16</v>
      </c>
      <c r="O82" t="str">
        <f t="shared" si="1"/>
        <v/>
      </c>
    </row>
    <row r="83" spans="1:15" x14ac:dyDescent="0.25">
      <c r="A83">
        <v>23</v>
      </c>
      <c r="B83">
        <v>9.1</v>
      </c>
      <c r="C83">
        <v>13.4</v>
      </c>
      <c r="D83" s="1">
        <v>0.54166666666666663</v>
      </c>
      <c r="E83">
        <v>5.0999999999999996</v>
      </c>
      <c r="F83" s="1">
        <v>0.29166666666666669</v>
      </c>
      <c r="G83">
        <v>9.1999999999999993</v>
      </c>
      <c r="H83">
        <v>0</v>
      </c>
      <c r="I83">
        <v>0</v>
      </c>
      <c r="J83">
        <v>0.2</v>
      </c>
      <c r="K83">
        <v>4</v>
      </c>
      <c r="L83" s="1">
        <v>0.58333333333333337</v>
      </c>
      <c r="M83" t="s">
        <v>42</v>
      </c>
      <c r="O83" t="str">
        <f t="shared" si="1"/>
        <v/>
      </c>
    </row>
    <row r="84" spans="1:15" x14ac:dyDescent="0.25">
      <c r="A84">
        <v>24</v>
      </c>
      <c r="B84">
        <v>8.9</v>
      </c>
      <c r="C84">
        <v>10.3</v>
      </c>
      <c r="D84" s="1">
        <v>0.45833333333333331</v>
      </c>
      <c r="E84">
        <v>5.6</v>
      </c>
      <c r="F84" s="1">
        <v>0</v>
      </c>
      <c r="G84">
        <v>9.4</v>
      </c>
      <c r="H84">
        <v>0</v>
      </c>
      <c r="I84">
        <v>2.2000000000000002</v>
      </c>
      <c r="J84">
        <v>1</v>
      </c>
      <c r="K84">
        <v>7.6</v>
      </c>
      <c r="L84" s="1">
        <v>0.45833333333333331</v>
      </c>
      <c r="M84" t="s">
        <v>42</v>
      </c>
      <c r="O84" t="str">
        <f t="shared" si="1"/>
        <v/>
      </c>
    </row>
    <row r="85" spans="1:15" x14ac:dyDescent="0.25">
      <c r="A85">
        <v>25</v>
      </c>
      <c r="B85">
        <v>4.5</v>
      </c>
      <c r="C85">
        <v>6.9</v>
      </c>
      <c r="D85" s="1">
        <v>0.47916666666666669</v>
      </c>
      <c r="E85">
        <v>2.6</v>
      </c>
      <c r="F85" s="1">
        <v>0.70833333333333337</v>
      </c>
      <c r="G85">
        <v>13.8</v>
      </c>
      <c r="H85">
        <v>0</v>
      </c>
      <c r="I85">
        <v>1</v>
      </c>
      <c r="J85">
        <v>0.8</v>
      </c>
      <c r="K85">
        <v>8.9</v>
      </c>
      <c r="L85" s="1">
        <v>0.5</v>
      </c>
      <c r="M85" t="s">
        <v>44</v>
      </c>
      <c r="O85" t="str">
        <f t="shared" si="1"/>
        <v/>
      </c>
    </row>
    <row r="86" spans="1:15" x14ac:dyDescent="0.25">
      <c r="A86">
        <v>26</v>
      </c>
      <c r="B86">
        <v>6</v>
      </c>
      <c r="C86">
        <v>10.3</v>
      </c>
      <c r="D86" s="1">
        <v>0.6875</v>
      </c>
      <c r="E86">
        <v>1.3</v>
      </c>
      <c r="F86" s="1">
        <v>0.27083333333333331</v>
      </c>
      <c r="G86">
        <v>12.3</v>
      </c>
      <c r="H86">
        <v>0</v>
      </c>
      <c r="I86">
        <v>0</v>
      </c>
      <c r="J86">
        <v>0.3</v>
      </c>
      <c r="K86">
        <v>5.4</v>
      </c>
      <c r="L86" s="1">
        <v>0.4375</v>
      </c>
      <c r="M86" t="s">
        <v>16</v>
      </c>
      <c r="O86" t="str">
        <f t="shared" si="1"/>
        <v/>
      </c>
    </row>
    <row r="87" spans="1:15" x14ac:dyDescent="0.25">
      <c r="A87">
        <v>27</v>
      </c>
      <c r="B87">
        <v>8.4</v>
      </c>
      <c r="C87">
        <v>11.9</v>
      </c>
      <c r="D87" s="1">
        <v>0.5625</v>
      </c>
      <c r="E87">
        <v>5.2</v>
      </c>
      <c r="F87" s="1">
        <v>0.97916666666666663</v>
      </c>
      <c r="G87">
        <v>9.9</v>
      </c>
      <c r="H87">
        <v>0</v>
      </c>
      <c r="I87">
        <v>1.4</v>
      </c>
      <c r="J87">
        <v>0.3</v>
      </c>
      <c r="K87">
        <v>4.5</v>
      </c>
      <c r="L87" s="1">
        <v>0.35416666666666669</v>
      </c>
      <c r="M87" t="s">
        <v>42</v>
      </c>
      <c r="O87" t="str">
        <f t="shared" si="1"/>
        <v/>
      </c>
    </row>
    <row r="88" spans="1:15" x14ac:dyDescent="0.25">
      <c r="A88">
        <v>28</v>
      </c>
      <c r="B88">
        <v>5.4</v>
      </c>
      <c r="C88">
        <v>9.4</v>
      </c>
      <c r="D88" s="1">
        <v>0.60416666666666663</v>
      </c>
      <c r="E88">
        <v>2.5</v>
      </c>
      <c r="F88" s="1">
        <v>0.97916666666666663</v>
      </c>
      <c r="G88">
        <v>12.8</v>
      </c>
      <c r="H88">
        <v>0</v>
      </c>
      <c r="I88">
        <v>0</v>
      </c>
      <c r="J88">
        <v>0.5</v>
      </c>
      <c r="K88">
        <v>8</v>
      </c>
      <c r="L88" s="1">
        <v>0.60416666666666663</v>
      </c>
      <c r="M88" t="s">
        <v>16</v>
      </c>
      <c r="O88" t="str">
        <f t="shared" si="1"/>
        <v/>
      </c>
    </row>
    <row r="89" spans="1:15" x14ac:dyDescent="0.25">
      <c r="A89">
        <v>29</v>
      </c>
      <c r="B89">
        <v>6.1</v>
      </c>
      <c r="C89">
        <v>8.6</v>
      </c>
      <c r="D89" s="1">
        <v>0.85416666666666663</v>
      </c>
      <c r="E89">
        <v>0.7</v>
      </c>
      <c r="F89" s="1">
        <v>6.25E-2</v>
      </c>
      <c r="G89">
        <v>11.7</v>
      </c>
      <c r="H89">
        <v>0</v>
      </c>
      <c r="I89">
        <v>1.8</v>
      </c>
      <c r="J89">
        <v>0.5</v>
      </c>
      <c r="K89">
        <v>6.7</v>
      </c>
      <c r="L89" s="1">
        <v>0.64583333333333337</v>
      </c>
      <c r="M89" t="s">
        <v>42</v>
      </c>
      <c r="O89" t="str">
        <f t="shared" si="1"/>
        <v/>
      </c>
    </row>
    <row r="90" spans="1:15" x14ac:dyDescent="0.25">
      <c r="A90">
        <v>30</v>
      </c>
      <c r="B90">
        <v>8.4</v>
      </c>
      <c r="C90">
        <v>11.8</v>
      </c>
      <c r="D90" s="1">
        <v>0.625</v>
      </c>
      <c r="E90">
        <v>5.7</v>
      </c>
      <c r="F90" s="1">
        <v>0.14583333333333334</v>
      </c>
      <c r="G90">
        <v>9.9</v>
      </c>
      <c r="H90">
        <v>0</v>
      </c>
      <c r="I90">
        <v>0.2</v>
      </c>
      <c r="J90">
        <v>0.6</v>
      </c>
      <c r="K90">
        <v>6.3</v>
      </c>
      <c r="L90" s="1">
        <v>0.47916666666666669</v>
      </c>
      <c r="M90" t="s">
        <v>44</v>
      </c>
      <c r="O90" t="str">
        <f t="shared" si="1"/>
        <v/>
      </c>
    </row>
    <row r="91" spans="1:15" x14ac:dyDescent="0.25">
      <c r="A91">
        <v>31</v>
      </c>
      <c r="B91">
        <v>12.3</v>
      </c>
      <c r="C91">
        <v>18.399999999999999</v>
      </c>
      <c r="D91" s="1">
        <v>0.60416666666666663</v>
      </c>
      <c r="E91">
        <v>7.4</v>
      </c>
      <c r="F91" s="1">
        <v>4.1666666666666664E-2</v>
      </c>
      <c r="G91">
        <v>5.9</v>
      </c>
      <c r="H91">
        <v>0</v>
      </c>
      <c r="I91">
        <v>0</v>
      </c>
      <c r="J91">
        <v>0.2</v>
      </c>
      <c r="K91">
        <v>4.5</v>
      </c>
      <c r="L91" s="1">
        <v>0.625</v>
      </c>
      <c r="M91" t="s">
        <v>136</v>
      </c>
      <c r="O91" t="str">
        <f t="shared" si="1"/>
        <v/>
      </c>
    </row>
    <row r="92" spans="1:15" x14ac:dyDescent="0.25">
      <c r="A92">
        <v>1</v>
      </c>
      <c r="B92">
        <v>9.6999999999999993</v>
      </c>
      <c r="C92">
        <v>12.1</v>
      </c>
      <c r="D92" s="1">
        <v>0.625</v>
      </c>
      <c r="E92">
        <v>8</v>
      </c>
      <c r="F92" s="1">
        <v>0.29166666666666669</v>
      </c>
      <c r="G92">
        <v>8.6</v>
      </c>
      <c r="H92">
        <v>0</v>
      </c>
      <c r="I92">
        <v>0</v>
      </c>
      <c r="J92">
        <v>0</v>
      </c>
      <c r="K92">
        <v>4.5</v>
      </c>
      <c r="L92" s="1">
        <v>0</v>
      </c>
      <c r="M92" t="s">
        <v>43</v>
      </c>
      <c r="N92" t="s">
        <v>90</v>
      </c>
      <c r="O92" t="str">
        <f t="shared" si="1"/>
        <v/>
      </c>
    </row>
    <row r="93" spans="1:15" x14ac:dyDescent="0.25">
      <c r="A93">
        <v>2</v>
      </c>
      <c r="B93">
        <v>7.2</v>
      </c>
      <c r="C93">
        <v>12.5</v>
      </c>
      <c r="D93" s="1">
        <v>0.66666666666666663</v>
      </c>
      <c r="E93">
        <v>3.4</v>
      </c>
      <c r="F93" s="1">
        <v>0.29166666666666669</v>
      </c>
      <c r="G93">
        <v>11.1</v>
      </c>
      <c r="H93">
        <v>0</v>
      </c>
      <c r="I93">
        <v>0</v>
      </c>
      <c r="J93">
        <v>0.4</v>
      </c>
      <c r="K93">
        <v>4.5</v>
      </c>
      <c r="L93" s="1">
        <v>0.91666666666666663</v>
      </c>
      <c r="M93" t="s">
        <v>42</v>
      </c>
      <c r="O93" t="str">
        <f t="shared" ref="O93:O130" si="2">IF(E93&lt;-2,"yes","")</f>
        <v/>
      </c>
    </row>
    <row r="94" spans="1:15" x14ac:dyDescent="0.25">
      <c r="A94">
        <v>3</v>
      </c>
      <c r="B94">
        <v>9.6999999999999993</v>
      </c>
      <c r="C94">
        <v>13.1</v>
      </c>
      <c r="D94" s="1">
        <v>0.70833333333333337</v>
      </c>
      <c r="E94">
        <v>5.9</v>
      </c>
      <c r="F94" s="1">
        <v>8.3333333333333329E-2</v>
      </c>
      <c r="G94">
        <v>8.6</v>
      </c>
      <c r="H94">
        <v>0</v>
      </c>
      <c r="I94">
        <v>1.2</v>
      </c>
      <c r="J94">
        <v>0.9</v>
      </c>
      <c r="K94">
        <v>6.7</v>
      </c>
      <c r="L94" s="1">
        <v>0.22916666666666666</v>
      </c>
      <c r="M94" t="s">
        <v>42</v>
      </c>
      <c r="O94" t="str">
        <f t="shared" si="2"/>
        <v/>
      </c>
    </row>
    <row r="95" spans="1:15" x14ac:dyDescent="0.25">
      <c r="A95">
        <v>4</v>
      </c>
      <c r="B95">
        <v>9.4</v>
      </c>
      <c r="C95">
        <v>13.4</v>
      </c>
      <c r="D95" s="1">
        <v>0.47916666666666669</v>
      </c>
      <c r="E95">
        <v>5.7</v>
      </c>
      <c r="F95" s="1">
        <v>0.10416666666666667</v>
      </c>
      <c r="G95">
        <v>8.9</v>
      </c>
      <c r="H95">
        <v>0</v>
      </c>
      <c r="I95">
        <v>1.4</v>
      </c>
      <c r="J95">
        <v>1.3</v>
      </c>
      <c r="K95">
        <v>11.6</v>
      </c>
      <c r="L95" s="1">
        <v>0.9375</v>
      </c>
      <c r="M95" t="s">
        <v>131</v>
      </c>
      <c r="O95" t="str">
        <f t="shared" si="2"/>
        <v/>
      </c>
    </row>
    <row r="96" spans="1:15" x14ac:dyDescent="0.25">
      <c r="A96">
        <v>5</v>
      </c>
      <c r="B96">
        <v>7.3</v>
      </c>
      <c r="C96">
        <v>11.4</v>
      </c>
      <c r="D96" s="1">
        <v>0.625</v>
      </c>
      <c r="E96">
        <v>3.2</v>
      </c>
      <c r="F96" s="1">
        <v>0.97916666666666663</v>
      </c>
      <c r="G96">
        <v>11</v>
      </c>
      <c r="H96">
        <v>0</v>
      </c>
      <c r="I96">
        <v>0</v>
      </c>
      <c r="J96">
        <v>0.5</v>
      </c>
      <c r="K96">
        <v>6.3</v>
      </c>
      <c r="L96" s="1">
        <v>4.1666666666666664E-2</v>
      </c>
      <c r="M96" t="s">
        <v>20</v>
      </c>
      <c r="O96" t="str">
        <f t="shared" si="2"/>
        <v/>
      </c>
    </row>
    <row r="97" spans="1:15" x14ac:dyDescent="0.25">
      <c r="A97">
        <v>6</v>
      </c>
      <c r="B97">
        <v>8</v>
      </c>
      <c r="C97">
        <v>14.8</v>
      </c>
      <c r="D97" s="1">
        <v>0.66666666666666663</v>
      </c>
      <c r="E97">
        <v>1.1000000000000001</v>
      </c>
      <c r="F97" s="1">
        <v>0.125</v>
      </c>
      <c r="G97">
        <v>10.3</v>
      </c>
      <c r="H97">
        <v>0</v>
      </c>
      <c r="I97">
        <v>0</v>
      </c>
      <c r="J97">
        <v>0.7</v>
      </c>
      <c r="K97">
        <v>5.8</v>
      </c>
      <c r="L97" s="1">
        <v>0.47916666666666669</v>
      </c>
      <c r="M97" t="s">
        <v>42</v>
      </c>
      <c r="O97" t="str">
        <f t="shared" si="2"/>
        <v/>
      </c>
    </row>
    <row r="98" spans="1:15" x14ac:dyDescent="0.25">
      <c r="A98">
        <v>7</v>
      </c>
      <c r="B98">
        <v>13.4</v>
      </c>
      <c r="C98">
        <v>20.9</v>
      </c>
      <c r="D98" s="1">
        <v>0.70833333333333337</v>
      </c>
      <c r="E98">
        <v>4.5999999999999996</v>
      </c>
      <c r="F98" s="1">
        <v>0.20833333333333334</v>
      </c>
      <c r="G98">
        <v>5.2</v>
      </c>
      <c r="H98">
        <v>0.4</v>
      </c>
      <c r="I98">
        <v>0</v>
      </c>
      <c r="J98">
        <v>0.8</v>
      </c>
      <c r="K98">
        <v>6.7</v>
      </c>
      <c r="L98" s="1">
        <v>0.66666666666666663</v>
      </c>
      <c r="M98" t="s">
        <v>42</v>
      </c>
      <c r="O98" t="str">
        <f t="shared" si="2"/>
        <v/>
      </c>
    </row>
    <row r="99" spans="1:15" x14ac:dyDescent="0.25">
      <c r="A99">
        <v>8</v>
      </c>
      <c r="B99">
        <v>15.4</v>
      </c>
      <c r="C99">
        <v>23.2</v>
      </c>
      <c r="D99" s="1">
        <v>0.66666666666666663</v>
      </c>
      <c r="E99">
        <v>7.9</v>
      </c>
      <c r="F99" s="1">
        <v>0.29166666666666669</v>
      </c>
      <c r="G99">
        <v>3.8</v>
      </c>
      <c r="H99">
        <v>1</v>
      </c>
      <c r="I99">
        <v>0</v>
      </c>
      <c r="J99">
        <v>0.1</v>
      </c>
      <c r="K99">
        <v>3.1</v>
      </c>
      <c r="L99" s="1">
        <v>2.0833333333333332E-2</v>
      </c>
      <c r="M99" t="s">
        <v>42</v>
      </c>
      <c r="O99" t="str">
        <f t="shared" si="2"/>
        <v/>
      </c>
    </row>
    <row r="100" spans="1:15" x14ac:dyDescent="0.25">
      <c r="A100">
        <v>9</v>
      </c>
      <c r="B100">
        <v>10.1</v>
      </c>
      <c r="C100">
        <v>13.1</v>
      </c>
      <c r="D100" s="1">
        <v>0.5625</v>
      </c>
      <c r="E100">
        <v>4.0999999999999996</v>
      </c>
      <c r="F100" s="1">
        <v>0</v>
      </c>
      <c r="G100">
        <v>8.1999999999999993</v>
      </c>
      <c r="H100">
        <v>0</v>
      </c>
      <c r="I100">
        <v>0</v>
      </c>
      <c r="J100">
        <v>0.3</v>
      </c>
      <c r="K100">
        <v>5.8</v>
      </c>
      <c r="L100" s="1">
        <v>0.8125</v>
      </c>
      <c r="M100" t="s">
        <v>42</v>
      </c>
      <c r="O100" t="str">
        <f t="shared" si="2"/>
        <v/>
      </c>
    </row>
    <row r="101" spans="1:15" x14ac:dyDescent="0.25">
      <c r="A101">
        <v>10</v>
      </c>
      <c r="B101">
        <v>6.8</v>
      </c>
      <c r="C101">
        <v>10.7</v>
      </c>
      <c r="D101" s="1">
        <v>0.60416666666666663</v>
      </c>
      <c r="E101">
        <v>3.9</v>
      </c>
      <c r="F101" s="1">
        <v>0.125</v>
      </c>
      <c r="G101">
        <v>11.5</v>
      </c>
      <c r="H101">
        <v>0</v>
      </c>
      <c r="I101">
        <v>0</v>
      </c>
      <c r="J101">
        <v>0.8</v>
      </c>
      <c r="K101">
        <v>5.4</v>
      </c>
      <c r="L101" s="1">
        <v>0.66666666666666663</v>
      </c>
      <c r="M101" t="s">
        <v>42</v>
      </c>
      <c r="O101" t="str">
        <f t="shared" si="2"/>
        <v/>
      </c>
    </row>
    <row r="102" spans="1:15" x14ac:dyDescent="0.25">
      <c r="A102">
        <v>11</v>
      </c>
      <c r="B102">
        <v>7.3</v>
      </c>
      <c r="C102">
        <v>10.3</v>
      </c>
      <c r="D102" s="1">
        <v>0.70833333333333337</v>
      </c>
      <c r="E102">
        <v>4.9000000000000004</v>
      </c>
      <c r="F102" s="1">
        <v>0.875</v>
      </c>
      <c r="G102">
        <v>11</v>
      </c>
      <c r="H102">
        <v>0</v>
      </c>
      <c r="I102">
        <v>6.8</v>
      </c>
      <c r="J102">
        <v>1.3</v>
      </c>
      <c r="K102">
        <v>7.6</v>
      </c>
      <c r="L102" s="1">
        <v>0.77083333333333337</v>
      </c>
      <c r="M102" t="s">
        <v>42</v>
      </c>
      <c r="O102" t="str">
        <f t="shared" si="2"/>
        <v/>
      </c>
    </row>
    <row r="103" spans="1:15" x14ac:dyDescent="0.25">
      <c r="A103">
        <v>12</v>
      </c>
      <c r="B103">
        <v>7.1</v>
      </c>
      <c r="C103">
        <v>10.9</v>
      </c>
      <c r="D103" s="1">
        <v>0.60416666666666663</v>
      </c>
      <c r="E103">
        <v>2.8</v>
      </c>
      <c r="F103" s="1">
        <v>0.95833333333333337</v>
      </c>
      <c r="G103">
        <v>11.2</v>
      </c>
      <c r="H103">
        <v>0</v>
      </c>
      <c r="I103">
        <v>8.6</v>
      </c>
      <c r="J103">
        <v>0.7</v>
      </c>
      <c r="K103">
        <v>7.6</v>
      </c>
      <c r="L103" s="1">
        <v>0.29166666666666669</v>
      </c>
      <c r="M103" t="s">
        <v>42</v>
      </c>
      <c r="O103" t="str">
        <f t="shared" si="2"/>
        <v/>
      </c>
    </row>
    <row r="104" spans="1:15" x14ac:dyDescent="0.25">
      <c r="A104">
        <v>13</v>
      </c>
      <c r="B104">
        <v>6.7</v>
      </c>
      <c r="C104">
        <v>13.4</v>
      </c>
      <c r="D104" s="1">
        <v>0.64583333333333337</v>
      </c>
      <c r="E104">
        <v>1.2</v>
      </c>
      <c r="F104" s="1">
        <v>0.25</v>
      </c>
      <c r="G104">
        <v>11.6</v>
      </c>
      <c r="H104">
        <v>0</v>
      </c>
      <c r="I104">
        <v>0.2</v>
      </c>
      <c r="J104">
        <v>0.2</v>
      </c>
      <c r="K104">
        <v>4</v>
      </c>
      <c r="L104" s="1">
        <v>0.79166666666666663</v>
      </c>
      <c r="M104" t="s">
        <v>42</v>
      </c>
      <c r="O104" t="str">
        <f t="shared" si="2"/>
        <v/>
      </c>
    </row>
    <row r="105" spans="1:15" x14ac:dyDescent="0.25">
      <c r="A105">
        <v>14</v>
      </c>
      <c r="B105">
        <v>8.5</v>
      </c>
      <c r="C105">
        <v>11.2</v>
      </c>
      <c r="D105" s="1">
        <v>0.52083333333333337</v>
      </c>
      <c r="E105">
        <v>3.8</v>
      </c>
      <c r="F105" s="1">
        <v>0.1875</v>
      </c>
      <c r="G105">
        <v>9.8000000000000007</v>
      </c>
      <c r="H105">
        <v>0</v>
      </c>
      <c r="I105">
        <v>1.6</v>
      </c>
      <c r="J105">
        <v>1</v>
      </c>
      <c r="K105">
        <v>5.4</v>
      </c>
      <c r="L105" s="1">
        <v>0.625</v>
      </c>
      <c r="M105" t="s">
        <v>42</v>
      </c>
      <c r="O105" t="str">
        <f t="shared" si="2"/>
        <v/>
      </c>
    </row>
    <row r="106" spans="1:15" x14ac:dyDescent="0.25">
      <c r="A106">
        <v>15</v>
      </c>
      <c r="B106">
        <v>10.8</v>
      </c>
      <c r="C106">
        <v>13.2</v>
      </c>
      <c r="D106" s="1">
        <v>0.5</v>
      </c>
      <c r="E106">
        <v>8.1999999999999993</v>
      </c>
      <c r="F106" s="1">
        <v>0.6875</v>
      </c>
      <c r="G106">
        <v>7.5</v>
      </c>
      <c r="H106">
        <v>0</v>
      </c>
      <c r="I106">
        <v>15.4</v>
      </c>
      <c r="J106">
        <v>1.3</v>
      </c>
      <c r="K106">
        <v>8.5</v>
      </c>
      <c r="L106" s="1">
        <v>0.41666666666666669</v>
      </c>
      <c r="M106" t="s">
        <v>42</v>
      </c>
      <c r="O106" t="str">
        <f t="shared" si="2"/>
        <v/>
      </c>
    </row>
    <row r="107" spans="1:15" x14ac:dyDescent="0.25">
      <c r="A107">
        <v>16</v>
      </c>
      <c r="B107">
        <v>11.1</v>
      </c>
      <c r="C107">
        <v>15.8</v>
      </c>
      <c r="D107" s="1">
        <v>0.6875</v>
      </c>
      <c r="E107">
        <v>8.4</v>
      </c>
      <c r="F107" s="1">
        <v>0.27083333333333331</v>
      </c>
      <c r="G107">
        <v>7.2</v>
      </c>
      <c r="H107">
        <v>0</v>
      </c>
      <c r="I107">
        <v>0.6</v>
      </c>
      <c r="J107">
        <v>0.6</v>
      </c>
      <c r="K107">
        <v>6.7</v>
      </c>
      <c r="L107" s="1">
        <v>6.25E-2</v>
      </c>
      <c r="M107" t="s">
        <v>42</v>
      </c>
      <c r="O107" t="str">
        <f t="shared" si="2"/>
        <v/>
      </c>
    </row>
    <row r="108" spans="1:15" x14ac:dyDescent="0.25">
      <c r="A108">
        <v>17</v>
      </c>
      <c r="B108">
        <v>10.199999999999999</v>
      </c>
      <c r="C108">
        <v>13.7</v>
      </c>
      <c r="D108" s="1">
        <v>0.47916666666666669</v>
      </c>
      <c r="E108">
        <v>6.1</v>
      </c>
      <c r="F108" s="1">
        <v>0</v>
      </c>
      <c r="G108">
        <v>8.1</v>
      </c>
      <c r="H108">
        <v>0</v>
      </c>
      <c r="I108">
        <v>3.6</v>
      </c>
      <c r="J108">
        <v>0.8</v>
      </c>
      <c r="K108">
        <v>6.7</v>
      </c>
      <c r="L108" s="1">
        <v>0.39583333333333331</v>
      </c>
      <c r="M108" t="s">
        <v>42</v>
      </c>
      <c r="O108" t="str">
        <f t="shared" si="2"/>
        <v/>
      </c>
    </row>
    <row r="109" spans="1:15" x14ac:dyDescent="0.25">
      <c r="A109">
        <v>18</v>
      </c>
      <c r="B109">
        <v>9.5</v>
      </c>
      <c r="C109">
        <v>14.6</v>
      </c>
      <c r="D109" s="1">
        <v>0.5625</v>
      </c>
      <c r="E109">
        <v>4.8</v>
      </c>
      <c r="F109" s="1">
        <v>0.27083333333333331</v>
      </c>
      <c r="G109">
        <v>8.8000000000000007</v>
      </c>
      <c r="H109">
        <v>0</v>
      </c>
      <c r="I109">
        <v>0.4</v>
      </c>
      <c r="J109">
        <v>0.3</v>
      </c>
      <c r="K109">
        <v>5.4</v>
      </c>
      <c r="L109" s="1">
        <v>0.70833333333333337</v>
      </c>
      <c r="M109" t="s">
        <v>138</v>
      </c>
      <c r="O109" t="str">
        <f t="shared" si="2"/>
        <v/>
      </c>
    </row>
    <row r="110" spans="1:15" x14ac:dyDescent="0.25">
      <c r="A110">
        <v>19</v>
      </c>
      <c r="B110">
        <v>8.3000000000000007</v>
      </c>
      <c r="C110">
        <v>13.7</v>
      </c>
      <c r="D110" s="1">
        <v>0.625</v>
      </c>
      <c r="E110">
        <v>2.2000000000000002</v>
      </c>
      <c r="F110" s="1">
        <v>0.22916666666666666</v>
      </c>
      <c r="G110">
        <v>10</v>
      </c>
      <c r="H110">
        <v>0</v>
      </c>
      <c r="I110">
        <v>0</v>
      </c>
      <c r="J110">
        <v>0.4</v>
      </c>
      <c r="K110">
        <v>4.9000000000000004</v>
      </c>
      <c r="L110" s="1">
        <v>0.58333333333333337</v>
      </c>
      <c r="M110" t="s">
        <v>16</v>
      </c>
      <c r="O110" t="str">
        <f t="shared" si="2"/>
        <v/>
      </c>
    </row>
    <row r="111" spans="1:15" x14ac:dyDescent="0.25">
      <c r="A111">
        <v>20</v>
      </c>
      <c r="B111">
        <v>8.4</v>
      </c>
      <c r="C111">
        <v>13.4</v>
      </c>
      <c r="D111" s="1">
        <v>0.625</v>
      </c>
      <c r="E111">
        <v>2.7</v>
      </c>
      <c r="F111" s="1">
        <v>0.25</v>
      </c>
      <c r="G111">
        <v>9.8000000000000007</v>
      </c>
      <c r="H111">
        <v>0</v>
      </c>
      <c r="I111">
        <v>0</v>
      </c>
      <c r="J111">
        <v>0.4</v>
      </c>
      <c r="K111">
        <v>5.4</v>
      </c>
      <c r="L111" s="1">
        <v>0.97916666666666663</v>
      </c>
      <c r="M111" t="s">
        <v>16</v>
      </c>
      <c r="O111" t="str">
        <f t="shared" si="2"/>
        <v/>
      </c>
    </row>
    <row r="112" spans="1:15" x14ac:dyDescent="0.25">
      <c r="A112">
        <v>21</v>
      </c>
      <c r="B112">
        <v>8.1</v>
      </c>
      <c r="C112">
        <v>13.1</v>
      </c>
      <c r="D112" s="1">
        <v>0.66666666666666663</v>
      </c>
      <c r="E112">
        <v>3.5</v>
      </c>
      <c r="F112" s="1">
        <v>0.27083333333333331</v>
      </c>
      <c r="G112">
        <v>10.199999999999999</v>
      </c>
      <c r="H112">
        <v>0</v>
      </c>
      <c r="I112">
        <v>0</v>
      </c>
      <c r="J112">
        <v>1.4</v>
      </c>
      <c r="K112">
        <v>8.9</v>
      </c>
      <c r="L112" s="1">
        <v>0.66666666666666663</v>
      </c>
      <c r="M112" t="s">
        <v>16</v>
      </c>
      <c r="O112" t="str">
        <f t="shared" si="2"/>
        <v/>
      </c>
    </row>
    <row r="113" spans="1:15" x14ac:dyDescent="0.25">
      <c r="A113">
        <v>22</v>
      </c>
      <c r="B113">
        <v>9.9</v>
      </c>
      <c r="C113">
        <v>16.5</v>
      </c>
      <c r="D113" s="1">
        <v>0.6875</v>
      </c>
      <c r="E113">
        <v>3.8</v>
      </c>
      <c r="F113" s="1">
        <v>0.20833333333333334</v>
      </c>
      <c r="G113">
        <v>8.4</v>
      </c>
      <c r="H113">
        <v>0</v>
      </c>
      <c r="I113">
        <v>0</v>
      </c>
      <c r="J113">
        <v>1.3</v>
      </c>
      <c r="K113">
        <v>8.9</v>
      </c>
      <c r="L113" s="1">
        <v>0.54166666666666663</v>
      </c>
      <c r="M113" t="s">
        <v>16</v>
      </c>
      <c r="O113" t="str">
        <f t="shared" si="2"/>
        <v/>
      </c>
    </row>
    <row r="114" spans="1:15" x14ac:dyDescent="0.25">
      <c r="A114">
        <v>23</v>
      </c>
      <c r="B114">
        <v>10.9</v>
      </c>
      <c r="C114">
        <v>17.8</v>
      </c>
      <c r="D114" s="1">
        <v>0.625</v>
      </c>
      <c r="E114">
        <v>2.9</v>
      </c>
      <c r="F114" s="1">
        <v>0.27083333333333331</v>
      </c>
      <c r="G114">
        <v>7.4</v>
      </c>
      <c r="H114">
        <v>0</v>
      </c>
      <c r="I114">
        <v>0</v>
      </c>
      <c r="J114">
        <v>0.8</v>
      </c>
      <c r="K114">
        <v>6.3</v>
      </c>
      <c r="L114" s="1">
        <v>0.54166666666666663</v>
      </c>
      <c r="M114" t="s">
        <v>16</v>
      </c>
      <c r="O114" t="str">
        <f t="shared" si="2"/>
        <v/>
      </c>
    </row>
    <row r="115" spans="1:15" x14ac:dyDescent="0.25">
      <c r="A115">
        <v>24</v>
      </c>
      <c r="B115">
        <v>10.7</v>
      </c>
      <c r="C115">
        <v>19.100000000000001</v>
      </c>
      <c r="D115" s="1">
        <v>0.6875</v>
      </c>
      <c r="E115">
        <v>2.2999999999999998</v>
      </c>
      <c r="F115" s="1">
        <v>0.27083333333333331</v>
      </c>
      <c r="G115">
        <v>7.7</v>
      </c>
      <c r="H115">
        <v>0.1</v>
      </c>
      <c r="I115">
        <v>0</v>
      </c>
      <c r="J115">
        <v>0.4</v>
      </c>
      <c r="K115">
        <v>4.5</v>
      </c>
      <c r="L115" s="1">
        <v>0.60416666666666663</v>
      </c>
      <c r="M115" t="s">
        <v>16</v>
      </c>
      <c r="O115" t="str">
        <f t="shared" si="2"/>
        <v/>
      </c>
    </row>
    <row r="116" spans="1:15" x14ac:dyDescent="0.25">
      <c r="A116">
        <v>25</v>
      </c>
      <c r="B116">
        <v>12.7</v>
      </c>
      <c r="C116">
        <v>21.1</v>
      </c>
      <c r="D116" s="1">
        <v>0.75</v>
      </c>
      <c r="E116">
        <v>3.9</v>
      </c>
      <c r="F116" s="1">
        <v>0.25</v>
      </c>
      <c r="G116">
        <v>6</v>
      </c>
      <c r="H116">
        <v>0.4</v>
      </c>
      <c r="I116">
        <v>0</v>
      </c>
      <c r="J116">
        <v>0.1</v>
      </c>
      <c r="K116">
        <v>3.6</v>
      </c>
      <c r="L116" s="1">
        <v>0.60416666666666663</v>
      </c>
      <c r="M116" t="s">
        <v>42</v>
      </c>
      <c r="O116" t="str">
        <f t="shared" si="2"/>
        <v/>
      </c>
    </row>
    <row r="117" spans="1:15" x14ac:dyDescent="0.25">
      <c r="A117">
        <v>26</v>
      </c>
      <c r="B117">
        <v>12.6</v>
      </c>
      <c r="C117">
        <v>18.7</v>
      </c>
      <c r="D117" s="1">
        <v>0.70833333333333337</v>
      </c>
      <c r="E117">
        <v>4.5999999999999996</v>
      </c>
      <c r="F117" s="1">
        <v>0.29166666666666669</v>
      </c>
      <c r="G117">
        <v>5.7</v>
      </c>
      <c r="H117">
        <v>0</v>
      </c>
      <c r="I117">
        <v>0</v>
      </c>
      <c r="J117">
        <v>0.2</v>
      </c>
      <c r="K117">
        <v>4</v>
      </c>
      <c r="L117" s="1">
        <v>0.5625</v>
      </c>
      <c r="M117" t="s">
        <v>42</v>
      </c>
      <c r="O117" t="str">
        <f t="shared" si="2"/>
        <v/>
      </c>
    </row>
    <row r="118" spans="1:15" x14ac:dyDescent="0.25">
      <c r="A118">
        <v>27</v>
      </c>
      <c r="B118">
        <v>13.7</v>
      </c>
      <c r="C118">
        <v>18.8</v>
      </c>
      <c r="D118" s="1">
        <v>0.66666666666666663</v>
      </c>
      <c r="E118">
        <v>7.8</v>
      </c>
      <c r="F118" s="1">
        <v>0.20833333333333334</v>
      </c>
      <c r="G118">
        <v>4.7</v>
      </c>
      <c r="H118">
        <v>0</v>
      </c>
      <c r="I118">
        <v>0</v>
      </c>
      <c r="J118">
        <v>0.5</v>
      </c>
      <c r="K118">
        <v>6.3</v>
      </c>
      <c r="L118" s="1">
        <v>0.8125</v>
      </c>
      <c r="M118" t="s">
        <v>16</v>
      </c>
      <c r="O118" t="str">
        <f t="shared" si="2"/>
        <v/>
      </c>
    </row>
    <row r="119" spans="1:15" x14ac:dyDescent="0.25">
      <c r="A119">
        <v>28</v>
      </c>
      <c r="B119">
        <v>8.9</v>
      </c>
      <c r="C119">
        <v>11.8</v>
      </c>
      <c r="D119" s="1">
        <v>0.77083333333333337</v>
      </c>
      <c r="E119">
        <v>7</v>
      </c>
      <c r="F119" s="1">
        <v>0</v>
      </c>
      <c r="G119">
        <v>9.4</v>
      </c>
      <c r="H119">
        <v>0</v>
      </c>
      <c r="I119">
        <v>0</v>
      </c>
      <c r="J119">
        <v>1.8</v>
      </c>
      <c r="K119">
        <v>9.4</v>
      </c>
      <c r="L119" s="1">
        <v>0.58333333333333337</v>
      </c>
      <c r="M119" t="s">
        <v>16</v>
      </c>
      <c r="O119" t="str">
        <f t="shared" si="2"/>
        <v/>
      </c>
    </row>
    <row r="120" spans="1:15" x14ac:dyDescent="0.25">
      <c r="A120">
        <v>29</v>
      </c>
      <c r="B120">
        <v>11.3</v>
      </c>
      <c r="C120">
        <v>18.3</v>
      </c>
      <c r="D120" s="1">
        <v>0.625</v>
      </c>
      <c r="E120">
        <v>4.5999999999999996</v>
      </c>
      <c r="F120" s="1">
        <v>0.25</v>
      </c>
      <c r="G120">
        <v>7</v>
      </c>
      <c r="H120">
        <v>0</v>
      </c>
      <c r="I120">
        <v>0</v>
      </c>
      <c r="J120">
        <v>1.9</v>
      </c>
      <c r="K120">
        <v>8.9</v>
      </c>
      <c r="L120" s="1">
        <v>0.75</v>
      </c>
      <c r="M120" t="s">
        <v>16</v>
      </c>
      <c r="O120" t="str">
        <f t="shared" si="2"/>
        <v/>
      </c>
    </row>
    <row r="121" spans="1:15" x14ac:dyDescent="0.25">
      <c r="A121">
        <v>30</v>
      </c>
      <c r="B121">
        <v>14.5</v>
      </c>
      <c r="C121">
        <v>21.7</v>
      </c>
      <c r="D121" s="1">
        <v>0.6875</v>
      </c>
      <c r="E121">
        <v>7.2</v>
      </c>
      <c r="F121" s="1">
        <v>0.22916666666666666</v>
      </c>
      <c r="G121">
        <v>4.5</v>
      </c>
      <c r="H121">
        <v>0.7</v>
      </c>
      <c r="I121">
        <v>0</v>
      </c>
      <c r="J121">
        <v>1</v>
      </c>
      <c r="K121">
        <v>7.6</v>
      </c>
      <c r="L121" s="1">
        <v>0.54166666666666663</v>
      </c>
      <c r="M121" t="s">
        <v>42</v>
      </c>
      <c r="O121" t="str">
        <f t="shared" si="2"/>
        <v/>
      </c>
    </row>
    <row r="122" spans="1:15" x14ac:dyDescent="0.25">
      <c r="A122">
        <v>1</v>
      </c>
      <c r="B122">
        <v>12.9</v>
      </c>
      <c r="C122">
        <v>18.399999999999999</v>
      </c>
      <c r="D122" s="1">
        <v>0.52083333333333337</v>
      </c>
      <c r="E122">
        <v>8.3000000000000007</v>
      </c>
      <c r="F122" s="1">
        <v>0.97916666666666663</v>
      </c>
      <c r="G122">
        <v>5.4</v>
      </c>
      <c r="H122">
        <v>0</v>
      </c>
      <c r="I122">
        <v>2.4</v>
      </c>
      <c r="J122">
        <v>0</v>
      </c>
      <c r="K122">
        <v>2.7</v>
      </c>
      <c r="L122" s="1">
        <v>2.0833333333333332E-2</v>
      </c>
      <c r="M122" t="s">
        <v>42</v>
      </c>
      <c r="N122" t="s">
        <v>91</v>
      </c>
      <c r="O122" t="str">
        <f t="shared" si="2"/>
        <v/>
      </c>
    </row>
    <row r="123" spans="1:15" x14ac:dyDescent="0.25">
      <c r="A123">
        <v>2</v>
      </c>
      <c r="B123">
        <v>10.9</v>
      </c>
      <c r="C123">
        <v>16.7</v>
      </c>
      <c r="D123" s="1">
        <v>0.5625</v>
      </c>
      <c r="E123">
        <v>5.6</v>
      </c>
      <c r="F123" s="1">
        <v>0.27083333333333331</v>
      </c>
      <c r="G123">
        <v>7.3</v>
      </c>
      <c r="H123">
        <v>0</v>
      </c>
      <c r="I123">
        <v>20.399999999999999</v>
      </c>
      <c r="J123">
        <v>0</v>
      </c>
      <c r="K123">
        <v>3.1</v>
      </c>
      <c r="L123" s="1">
        <v>0.875</v>
      </c>
      <c r="M123" t="s">
        <v>42</v>
      </c>
      <c r="O123" t="str">
        <f t="shared" si="2"/>
        <v/>
      </c>
    </row>
    <row r="124" spans="1:15" x14ac:dyDescent="0.25">
      <c r="A124">
        <v>3</v>
      </c>
      <c r="B124">
        <v>11.8</v>
      </c>
      <c r="C124">
        <v>17.100000000000001</v>
      </c>
      <c r="D124" s="1">
        <v>0.58333333333333337</v>
      </c>
      <c r="E124">
        <v>7.9</v>
      </c>
      <c r="F124" s="1">
        <v>0.20833333333333334</v>
      </c>
      <c r="G124">
        <v>6.5</v>
      </c>
      <c r="H124">
        <v>0</v>
      </c>
      <c r="I124">
        <v>3.4</v>
      </c>
      <c r="J124">
        <v>0.1</v>
      </c>
      <c r="K124">
        <v>4</v>
      </c>
      <c r="L124" s="1">
        <v>0.60416666666666663</v>
      </c>
      <c r="M124" t="s">
        <v>16</v>
      </c>
      <c r="O124" t="str">
        <f t="shared" si="2"/>
        <v/>
      </c>
    </row>
    <row r="125" spans="1:15" x14ac:dyDescent="0.25">
      <c r="A125">
        <v>4</v>
      </c>
      <c r="B125">
        <v>11.4</v>
      </c>
      <c r="C125">
        <v>15.1</v>
      </c>
      <c r="D125" s="1">
        <v>0.6875</v>
      </c>
      <c r="E125">
        <v>8.6</v>
      </c>
      <c r="F125" s="1">
        <v>0</v>
      </c>
      <c r="G125">
        <v>6.9</v>
      </c>
      <c r="H125">
        <v>0</v>
      </c>
      <c r="I125">
        <v>0</v>
      </c>
      <c r="J125">
        <v>0.5</v>
      </c>
      <c r="K125">
        <v>3.6</v>
      </c>
      <c r="L125" s="1">
        <v>0.58333333333333337</v>
      </c>
      <c r="M125" t="s">
        <v>16</v>
      </c>
      <c r="O125" t="str">
        <f t="shared" si="2"/>
        <v/>
      </c>
    </row>
    <row r="126" spans="1:15" x14ac:dyDescent="0.25">
      <c r="A126">
        <v>5</v>
      </c>
      <c r="B126">
        <v>10.199999999999999</v>
      </c>
      <c r="C126">
        <v>13.8</v>
      </c>
      <c r="D126" s="1">
        <v>0.625</v>
      </c>
      <c r="E126">
        <v>7.7</v>
      </c>
      <c r="F126" s="1">
        <v>0.14583333333333334</v>
      </c>
      <c r="G126">
        <v>8.1</v>
      </c>
      <c r="H126">
        <v>0</v>
      </c>
      <c r="I126">
        <v>0</v>
      </c>
      <c r="J126">
        <v>0.6</v>
      </c>
      <c r="K126">
        <v>6.3</v>
      </c>
      <c r="L126" s="1">
        <v>0.5</v>
      </c>
      <c r="M126" t="s">
        <v>16</v>
      </c>
      <c r="O126" t="str">
        <f t="shared" si="2"/>
        <v/>
      </c>
    </row>
    <row r="127" spans="1:15" x14ac:dyDescent="0.25">
      <c r="A127">
        <v>6</v>
      </c>
      <c r="B127">
        <v>9.6999999999999993</v>
      </c>
      <c r="C127">
        <v>14.8</v>
      </c>
      <c r="D127" s="1">
        <v>0.6875</v>
      </c>
      <c r="E127">
        <v>6.3</v>
      </c>
      <c r="F127" s="1">
        <v>0.29166666666666669</v>
      </c>
      <c r="G127">
        <v>8.6</v>
      </c>
      <c r="H127">
        <v>0</v>
      </c>
      <c r="I127">
        <v>0</v>
      </c>
      <c r="J127">
        <v>0.6</v>
      </c>
      <c r="K127">
        <v>4.9000000000000004</v>
      </c>
      <c r="L127" s="1">
        <v>0.58333333333333337</v>
      </c>
      <c r="M127" t="s">
        <v>16</v>
      </c>
      <c r="O127" t="str">
        <f t="shared" si="2"/>
        <v/>
      </c>
    </row>
    <row r="128" spans="1:15" x14ac:dyDescent="0.25">
      <c r="A128">
        <v>7</v>
      </c>
      <c r="B128">
        <v>9.9</v>
      </c>
      <c r="C128">
        <v>15</v>
      </c>
      <c r="D128" s="1">
        <v>0.52083333333333337</v>
      </c>
      <c r="E128">
        <v>6</v>
      </c>
      <c r="F128" s="1">
        <v>0.27083333333333331</v>
      </c>
      <c r="G128">
        <v>8.4</v>
      </c>
      <c r="H128">
        <v>0</v>
      </c>
      <c r="I128">
        <v>0</v>
      </c>
      <c r="J128">
        <v>0.3</v>
      </c>
      <c r="K128">
        <v>4.5</v>
      </c>
      <c r="L128" s="1">
        <v>0.52083333333333337</v>
      </c>
      <c r="M128" t="s">
        <v>42</v>
      </c>
      <c r="O128" t="str">
        <f t="shared" si="2"/>
        <v/>
      </c>
    </row>
    <row r="129" spans="1:15" x14ac:dyDescent="0.25">
      <c r="A129">
        <v>8</v>
      </c>
      <c r="B129">
        <v>11.7</v>
      </c>
      <c r="C129">
        <v>17.100000000000001</v>
      </c>
      <c r="D129" s="1">
        <v>0.64583333333333337</v>
      </c>
      <c r="E129">
        <v>7.4</v>
      </c>
      <c r="F129" s="1">
        <v>0.27083333333333331</v>
      </c>
      <c r="G129">
        <v>6.6</v>
      </c>
      <c r="H129">
        <v>0</v>
      </c>
      <c r="I129">
        <v>5.2</v>
      </c>
      <c r="J129">
        <v>0.1</v>
      </c>
      <c r="K129">
        <v>3.6</v>
      </c>
      <c r="L129" s="1">
        <v>0.79166666666666663</v>
      </c>
      <c r="M129" t="s">
        <v>42</v>
      </c>
      <c r="O129" t="str">
        <f t="shared" si="2"/>
        <v/>
      </c>
    </row>
    <row r="130" spans="1:15" x14ac:dyDescent="0.25">
      <c r="A130">
        <v>9</v>
      </c>
      <c r="B130">
        <v>12.7</v>
      </c>
      <c r="C130">
        <v>18.2</v>
      </c>
      <c r="D130" s="1">
        <v>0.66666666666666663</v>
      </c>
      <c r="E130">
        <v>6.7</v>
      </c>
      <c r="F130" s="1">
        <v>0.22916666666666666</v>
      </c>
      <c r="G130">
        <v>5.6</v>
      </c>
      <c r="H130">
        <v>0</v>
      </c>
      <c r="I130">
        <v>0.2</v>
      </c>
      <c r="J130">
        <v>0.7</v>
      </c>
      <c r="K130">
        <v>6.3</v>
      </c>
      <c r="L130" s="1">
        <v>0.8125</v>
      </c>
      <c r="M130" t="s">
        <v>16</v>
      </c>
      <c r="O130" t="str">
        <f t="shared" si="2"/>
        <v/>
      </c>
    </row>
    <row r="131" spans="1:15" x14ac:dyDescent="0.25">
      <c r="A131">
        <v>10</v>
      </c>
      <c r="B131">
        <v>9.3000000000000007</v>
      </c>
      <c r="C131">
        <v>12.9</v>
      </c>
      <c r="D131" s="1">
        <v>0.6875</v>
      </c>
      <c r="E131">
        <v>6.6</v>
      </c>
      <c r="F131" s="1">
        <v>0.95833333333333337</v>
      </c>
      <c r="G131">
        <v>9</v>
      </c>
      <c r="H131">
        <v>0</v>
      </c>
      <c r="I131">
        <v>0</v>
      </c>
      <c r="J131">
        <v>1.3</v>
      </c>
      <c r="K131">
        <v>6.7</v>
      </c>
      <c r="L131" s="1">
        <v>0.35416666666666669</v>
      </c>
      <c r="M131" t="s">
        <v>16</v>
      </c>
      <c r="O131" t="str">
        <f t="shared" ref="O131:O194" si="3">IF(E131&lt;-2,"yes","")</f>
        <v/>
      </c>
    </row>
    <row r="132" spans="1:15" x14ac:dyDescent="0.25">
      <c r="A132">
        <v>11</v>
      </c>
      <c r="B132">
        <v>8.1</v>
      </c>
      <c r="C132">
        <v>13.7</v>
      </c>
      <c r="D132" s="1">
        <v>0.5</v>
      </c>
      <c r="E132">
        <v>2.8</v>
      </c>
      <c r="F132" s="1">
        <v>0.125</v>
      </c>
      <c r="G132">
        <v>10.199999999999999</v>
      </c>
      <c r="H132">
        <v>0</v>
      </c>
      <c r="I132">
        <v>0</v>
      </c>
      <c r="J132">
        <v>0.4</v>
      </c>
      <c r="K132">
        <v>7.2</v>
      </c>
      <c r="L132" s="1">
        <v>0.5625</v>
      </c>
      <c r="M132" t="s">
        <v>16</v>
      </c>
      <c r="O132" t="str">
        <f t="shared" si="3"/>
        <v/>
      </c>
    </row>
    <row r="133" spans="1:15" x14ac:dyDescent="0.25">
      <c r="A133">
        <v>12</v>
      </c>
      <c r="B133">
        <v>8.8000000000000007</v>
      </c>
      <c r="C133">
        <v>14.7</v>
      </c>
      <c r="D133" s="1">
        <v>0.5</v>
      </c>
      <c r="E133">
        <v>1.8</v>
      </c>
      <c r="F133" s="1">
        <v>0.1875</v>
      </c>
      <c r="G133">
        <v>9.5</v>
      </c>
      <c r="H133">
        <v>0</v>
      </c>
      <c r="I133">
        <v>0</v>
      </c>
      <c r="J133">
        <v>0.3</v>
      </c>
      <c r="K133">
        <v>5.4</v>
      </c>
      <c r="L133" s="1">
        <v>0.6875</v>
      </c>
      <c r="M133" t="s">
        <v>20</v>
      </c>
      <c r="O133" t="str">
        <f t="shared" si="3"/>
        <v/>
      </c>
    </row>
    <row r="134" spans="1:15" x14ac:dyDescent="0.25">
      <c r="A134">
        <v>13</v>
      </c>
      <c r="B134">
        <v>9.1999999999999993</v>
      </c>
      <c r="C134">
        <v>12.9</v>
      </c>
      <c r="D134" s="1">
        <v>0.60416666666666663</v>
      </c>
      <c r="E134">
        <v>5.8</v>
      </c>
      <c r="F134" s="1">
        <v>0</v>
      </c>
      <c r="G134">
        <v>9.1</v>
      </c>
      <c r="H134">
        <v>0</v>
      </c>
      <c r="I134">
        <v>0</v>
      </c>
      <c r="J134">
        <v>0.6</v>
      </c>
      <c r="K134">
        <v>6.7</v>
      </c>
      <c r="L134" s="1">
        <v>0.79166666666666663</v>
      </c>
      <c r="M134" t="s">
        <v>44</v>
      </c>
      <c r="O134" t="str">
        <f t="shared" si="3"/>
        <v/>
      </c>
    </row>
    <row r="135" spans="1:15" x14ac:dyDescent="0.25">
      <c r="A135">
        <v>14</v>
      </c>
      <c r="B135">
        <v>7.9</v>
      </c>
      <c r="C135">
        <v>12.8</v>
      </c>
      <c r="D135" s="1">
        <v>0.64583333333333337</v>
      </c>
      <c r="E135">
        <v>4.3</v>
      </c>
      <c r="F135" s="1">
        <v>6.25E-2</v>
      </c>
      <c r="G135">
        <v>10.3</v>
      </c>
      <c r="H135">
        <v>0</v>
      </c>
      <c r="I135">
        <v>1</v>
      </c>
      <c r="J135">
        <v>0.4</v>
      </c>
      <c r="K135">
        <v>5.8</v>
      </c>
      <c r="L135" s="1">
        <v>0.6875</v>
      </c>
      <c r="M135" t="s">
        <v>138</v>
      </c>
      <c r="O135" t="str">
        <f t="shared" si="3"/>
        <v/>
      </c>
    </row>
    <row r="136" spans="1:15" x14ac:dyDescent="0.25">
      <c r="A136">
        <v>15</v>
      </c>
      <c r="B136">
        <v>8.1999999999999993</v>
      </c>
      <c r="C136">
        <v>13.1</v>
      </c>
      <c r="D136" s="1">
        <v>0.66666666666666663</v>
      </c>
      <c r="E136">
        <v>3.4</v>
      </c>
      <c r="F136" s="1">
        <v>0.20833333333333334</v>
      </c>
      <c r="G136">
        <v>10.1</v>
      </c>
      <c r="H136">
        <v>0</v>
      </c>
      <c r="I136">
        <v>1.2</v>
      </c>
      <c r="J136">
        <v>0.3</v>
      </c>
      <c r="K136">
        <v>5.4</v>
      </c>
      <c r="L136" s="1">
        <v>0.60416666666666663</v>
      </c>
      <c r="M136" t="s">
        <v>16</v>
      </c>
      <c r="O136" t="str">
        <f t="shared" si="3"/>
        <v/>
      </c>
    </row>
    <row r="137" spans="1:15" x14ac:dyDescent="0.25">
      <c r="A137">
        <v>16</v>
      </c>
      <c r="B137">
        <v>9.3000000000000007</v>
      </c>
      <c r="C137">
        <v>13.6</v>
      </c>
      <c r="D137" s="1">
        <v>0.5</v>
      </c>
      <c r="E137">
        <v>4.7</v>
      </c>
      <c r="F137" s="1">
        <v>0.16666666666666666</v>
      </c>
      <c r="G137">
        <v>9</v>
      </c>
      <c r="H137">
        <v>0</v>
      </c>
      <c r="I137">
        <v>1.2</v>
      </c>
      <c r="J137">
        <v>0.2</v>
      </c>
      <c r="K137">
        <v>3.6</v>
      </c>
      <c r="L137" s="1">
        <v>0.85416666666666663</v>
      </c>
      <c r="M137" t="s">
        <v>42</v>
      </c>
      <c r="O137" t="str">
        <f t="shared" si="3"/>
        <v/>
      </c>
    </row>
    <row r="138" spans="1:15" x14ac:dyDescent="0.25">
      <c r="A138">
        <v>17</v>
      </c>
      <c r="B138">
        <v>9.1999999999999993</v>
      </c>
      <c r="C138">
        <v>13.6</v>
      </c>
      <c r="D138" s="1">
        <v>0.72916666666666663</v>
      </c>
      <c r="E138">
        <v>5.2</v>
      </c>
      <c r="F138" s="1">
        <v>0.16666666666666666</v>
      </c>
      <c r="G138">
        <v>9.1</v>
      </c>
      <c r="H138">
        <v>0</v>
      </c>
      <c r="I138">
        <v>2</v>
      </c>
      <c r="J138">
        <v>0.1</v>
      </c>
      <c r="K138">
        <v>4.5</v>
      </c>
      <c r="L138" s="1">
        <v>0.83333333333333337</v>
      </c>
      <c r="M138" t="s">
        <v>42</v>
      </c>
      <c r="O138" t="str">
        <f t="shared" si="3"/>
        <v/>
      </c>
    </row>
    <row r="139" spans="1:15" x14ac:dyDescent="0.25">
      <c r="A139">
        <v>18</v>
      </c>
      <c r="B139">
        <v>8.8000000000000007</v>
      </c>
      <c r="C139">
        <v>11.6</v>
      </c>
      <c r="D139" s="1">
        <v>0.6875</v>
      </c>
      <c r="E139">
        <v>6</v>
      </c>
      <c r="F139" s="1">
        <v>0.22916666666666666</v>
      </c>
      <c r="G139">
        <v>9.5</v>
      </c>
      <c r="H139">
        <v>0</v>
      </c>
      <c r="I139">
        <v>11.4</v>
      </c>
      <c r="J139">
        <v>0.6</v>
      </c>
      <c r="K139">
        <v>5.4</v>
      </c>
      <c r="L139" s="1">
        <v>0.8125</v>
      </c>
      <c r="M139" t="s">
        <v>42</v>
      </c>
      <c r="O139" t="str">
        <f t="shared" si="3"/>
        <v/>
      </c>
    </row>
    <row r="140" spans="1:15" x14ac:dyDescent="0.25">
      <c r="A140">
        <v>19</v>
      </c>
      <c r="B140">
        <v>11.9</v>
      </c>
      <c r="C140">
        <v>15.4</v>
      </c>
      <c r="D140" s="1">
        <v>0.6875</v>
      </c>
      <c r="E140">
        <v>9.1</v>
      </c>
      <c r="F140" s="1">
        <v>2.0833333333333332E-2</v>
      </c>
      <c r="G140">
        <v>6.4</v>
      </c>
      <c r="H140">
        <v>0</v>
      </c>
      <c r="I140">
        <v>16</v>
      </c>
      <c r="J140">
        <v>1.1000000000000001</v>
      </c>
      <c r="K140">
        <v>6.7</v>
      </c>
      <c r="L140" s="1">
        <v>0.35416666666666669</v>
      </c>
      <c r="M140" t="s">
        <v>42</v>
      </c>
      <c r="O140" t="str">
        <f t="shared" si="3"/>
        <v/>
      </c>
    </row>
    <row r="141" spans="1:15" x14ac:dyDescent="0.25">
      <c r="A141">
        <v>20</v>
      </c>
      <c r="B141">
        <v>12.1</v>
      </c>
      <c r="C141">
        <v>15.7</v>
      </c>
      <c r="D141" s="1">
        <v>0.64583333333333337</v>
      </c>
      <c r="E141">
        <v>9.9</v>
      </c>
      <c r="F141" s="1">
        <v>0.14583333333333334</v>
      </c>
      <c r="G141">
        <v>6.2</v>
      </c>
      <c r="H141">
        <v>0</v>
      </c>
      <c r="I141">
        <v>1.4</v>
      </c>
      <c r="J141">
        <v>0.5</v>
      </c>
      <c r="K141">
        <v>4.9000000000000004</v>
      </c>
      <c r="L141" s="1">
        <v>0.54166666666666663</v>
      </c>
      <c r="M141" t="s">
        <v>42</v>
      </c>
      <c r="O141" t="str">
        <f t="shared" si="3"/>
        <v/>
      </c>
    </row>
    <row r="142" spans="1:15" x14ac:dyDescent="0.25">
      <c r="A142">
        <v>21</v>
      </c>
      <c r="B142">
        <v>15.9</v>
      </c>
      <c r="C142">
        <v>21.8</v>
      </c>
      <c r="D142" s="1">
        <v>0.75</v>
      </c>
      <c r="E142">
        <v>11.4</v>
      </c>
      <c r="F142" s="1">
        <v>2.0833333333333332E-2</v>
      </c>
      <c r="G142">
        <v>3</v>
      </c>
      <c r="H142">
        <v>0.6</v>
      </c>
      <c r="I142">
        <v>0</v>
      </c>
      <c r="J142">
        <v>0.6</v>
      </c>
      <c r="K142">
        <v>5.4</v>
      </c>
      <c r="L142" s="1">
        <v>0.52083333333333337</v>
      </c>
      <c r="M142" t="s">
        <v>42</v>
      </c>
      <c r="O142" t="str">
        <f t="shared" si="3"/>
        <v/>
      </c>
    </row>
    <row r="143" spans="1:15" x14ac:dyDescent="0.25">
      <c r="A143">
        <v>22</v>
      </c>
      <c r="B143">
        <v>18.600000000000001</v>
      </c>
      <c r="C143">
        <v>25.3</v>
      </c>
      <c r="D143" s="1">
        <v>0.60416666666666663</v>
      </c>
      <c r="E143">
        <v>10.9</v>
      </c>
      <c r="F143" s="1">
        <v>0.22916666666666666</v>
      </c>
      <c r="G143">
        <v>1.8</v>
      </c>
      <c r="H143">
        <v>2.1</v>
      </c>
      <c r="I143">
        <v>0</v>
      </c>
      <c r="J143">
        <v>0.6</v>
      </c>
      <c r="K143">
        <v>4.9000000000000004</v>
      </c>
      <c r="L143" s="1">
        <v>0.64583333333333337</v>
      </c>
      <c r="M143" t="s">
        <v>42</v>
      </c>
      <c r="O143" t="str">
        <f t="shared" si="3"/>
        <v/>
      </c>
    </row>
    <row r="144" spans="1:15" x14ac:dyDescent="0.25">
      <c r="A144">
        <v>23</v>
      </c>
      <c r="B144">
        <v>18.2</v>
      </c>
      <c r="C144">
        <v>23.8</v>
      </c>
      <c r="D144" s="1">
        <v>0.66666666666666663</v>
      </c>
      <c r="E144">
        <v>11.9</v>
      </c>
      <c r="F144" s="1">
        <v>0.25</v>
      </c>
      <c r="G144">
        <v>1.8</v>
      </c>
      <c r="H144">
        <v>1.6</v>
      </c>
      <c r="I144">
        <v>0</v>
      </c>
      <c r="J144">
        <v>0.1</v>
      </c>
      <c r="K144">
        <v>1.8</v>
      </c>
      <c r="L144" s="1">
        <v>6.25E-2</v>
      </c>
      <c r="M144" t="s">
        <v>42</v>
      </c>
      <c r="O144" t="str">
        <f t="shared" si="3"/>
        <v/>
      </c>
    </row>
    <row r="145" spans="1:15" x14ac:dyDescent="0.25">
      <c r="A145">
        <v>24</v>
      </c>
      <c r="B145">
        <v>19.399999999999999</v>
      </c>
      <c r="C145">
        <v>27.8</v>
      </c>
      <c r="D145" s="1">
        <v>0.77083333333333337</v>
      </c>
      <c r="E145">
        <v>10.7</v>
      </c>
      <c r="F145" s="1">
        <v>0.22916666666666666</v>
      </c>
      <c r="G145">
        <v>2</v>
      </c>
      <c r="H145">
        <v>3.1</v>
      </c>
      <c r="I145">
        <v>0</v>
      </c>
      <c r="J145">
        <v>0.1</v>
      </c>
      <c r="K145">
        <v>3.1</v>
      </c>
      <c r="L145" s="1">
        <v>0.64583333333333337</v>
      </c>
      <c r="M145" t="s">
        <v>16</v>
      </c>
      <c r="O145" t="str">
        <f t="shared" si="3"/>
        <v/>
      </c>
    </row>
    <row r="146" spans="1:15" x14ac:dyDescent="0.25">
      <c r="A146">
        <v>25</v>
      </c>
      <c r="B146">
        <v>23.5</v>
      </c>
      <c r="C146">
        <v>30.6</v>
      </c>
      <c r="D146" s="1">
        <v>0.6875</v>
      </c>
      <c r="E146">
        <v>15.6</v>
      </c>
      <c r="F146" s="1">
        <v>0.22916666666666666</v>
      </c>
      <c r="G146">
        <v>0.4</v>
      </c>
      <c r="H146">
        <v>5.6</v>
      </c>
      <c r="I146">
        <v>0</v>
      </c>
      <c r="J146">
        <v>0.4</v>
      </c>
      <c r="K146">
        <v>4</v>
      </c>
      <c r="L146" s="1">
        <v>0.6875</v>
      </c>
      <c r="M146" t="s">
        <v>42</v>
      </c>
      <c r="O146" t="str">
        <f t="shared" si="3"/>
        <v/>
      </c>
    </row>
    <row r="147" spans="1:15" x14ac:dyDescent="0.25">
      <c r="A147">
        <v>26</v>
      </c>
      <c r="B147">
        <v>24.9</v>
      </c>
      <c r="C147">
        <v>31.9</v>
      </c>
      <c r="D147" s="1">
        <v>0.79166666666666663</v>
      </c>
      <c r="E147">
        <v>17.100000000000001</v>
      </c>
      <c r="F147" s="1">
        <v>0.1875</v>
      </c>
      <c r="G147">
        <v>0.1</v>
      </c>
      <c r="H147">
        <v>6.7</v>
      </c>
      <c r="I147">
        <v>0</v>
      </c>
      <c r="J147">
        <v>0.2</v>
      </c>
      <c r="K147">
        <v>2.7</v>
      </c>
      <c r="L147" s="1">
        <v>2.0833333333333332E-2</v>
      </c>
      <c r="M147" t="s">
        <v>42</v>
      </c>
      <c r="O147" t="str">
        <f t="shared" si="3"/>
        <v/>
      </c>
    </row>
    <row r="148" spans="1:15" x14ac:dyDescent="0.25">
      <c r="A148">
        <v>27</v>
      </c>
      <c r="B148">
        <v>21.4</v>
      </c>
      <c r="C148">
        <v>28</v>
      </c>
      <c r="D148" s="1">
        <v>0.75</v>
      </c>
      <c r="E148">
        <v>14.4</v>
      </c>
      <c r="F148" s="1">
        <v>0.27083333333333331</v>
      </c>
      <c r="G148">
        <v>0.6</v>
      </c>
      <c r="H148">
        <v>3.8</v>
      </c>
      <c r="I148">
        <v>0</v>
      </c>
      <c r="J148">
        <v>0.8</v>
      </c>
      <c r="K148">
        <v>4.9000000000000004</v>
      </c>
      <c r="L148" s="1">
        <v>0.97916666666666663</v>
      </c>
      <c r="M148" t="s">
        <v>16</v>
      </c>
      <c r="O148" t="str">
        <f t="shared" si="3"/>
        <v/>
      </c>
    </row>
    <row r="149" spans="1:15" x14ac:dyDescent="0.25">
      <c r="A149">
        <v>28</v>
      </c>
      <c r="B149">
        <v>19.399999999999999</v>
      </c>
      <c r="C149">
        <v>27.6</v>
      </c>
      <c r="D149" s="1">
        <v>0.66666666666666663</v>
      </c>
      <c r="E149">
        <v>12.6</v>
      </c>
      <c r="F149" s="1">
        <v>0.27083333333333331</v>
      </c>
      <c r="G149">
        <v>1.5</v>
      </c>
      <c r="H149">
        <v>2.6</v>
      </c>
      <c r="I149">
        <v>0.4</v>
      </c>
      <c r="J149">
        <v>0.6</v>
      </c>
      <c r="K149">
        <v>6.3</v>
      </c>
      <c r="L149" s="1">
        <v>0.72916666666666663</v>
      </c>
      <c r="M149" t="s">
        <v>42</v>
      </c>
      <c r="O149" t="str">
        <f t="shared" si="3"/>
        <v/>
      </c>
    </row>
    <row r="150" spans="1:15" x14ac:dyDescent="0.25">
      <c r="A150">
        <v>29</v>
      </c>
      <c r="B150">
        <v>16.899999999999999</v>
      </c>
      <c r="C150">
        <v>23.4</v>
      </c>
      <c r="D150" s="1">
        <v>0.75</v>
      </c>
      <c r="E150">
        <v>12.2</v>
      </c>
      <c r="F150" s="1">
        <v>0.25</v>
      </c>
      <c r="G150">
        <v>2.5</v>
      </c>
      <c r="H150">
        <v>1.1000000000000001</v>
      </c>
      <c r="I150">
        <v>0</v>
      </c>
      <c r="J150">
        <v>0.1</v>
      </c>
      <c r="K150">
        <v>3.1</v>
      </c>
      <c r="L150" s="1">
        <v>0.66666666666666663</v>
      </c>
      <c r="M150" t="s">
        <v>42</v>
      </c>
      <c r="O150" t="str">
        <f t="shared" si="3"/>
        <v/>
      </c>
    </row>
    <row r="151" spans="1:15" x14ac:dyDescent="0.25">
      <c r="A151">
        <v>30</v>
      </c>
      <c r="B151">
        <v>16.600000000000001</v>
      </c>
      <c r="C151">
        <v>24</v>
      </c>
      <c r="D151" s="1">
        <v>0.66666666666666663</v>
      </c>
      <c r="E151">
        <v>8.1</v>
      </c>
      <c r="F151" s="1">
        <v>0.22916666666666666</v>
      </c>
      <c r="G151">
        <v>3.1</v>
      </c>
      <c r="H151">
        <v>1.4</v>
      </c>
      <c r="I151">
        <v>0</v>
      </c>
      <c r="J151">
        <v>0.1</v>
      </c>
      <c r="K151">
        <v>2.7</v>
      </c>
      <c r="L151" s="1">
        <v>0.47916666666666669</v>
      </c>
      <c r="M151" t="s">
        <v>16</v>
      </c>
      <c r="O151" t="str">
        <f t="shared" si="3"/>
        <v/>
      </c>
    </row>
    <row r="152" spans="1:15" x14ac:dyDescent="0.25">
      <c r="A152">
        <v>31</v>
      </c>
      <c r="B152">
        <v>15.9</v>
      </c>
      <c r="C152">
        <v>20.7</v>
      </c>
      <c r="D152" s="1">
        <v>0.625</v>
      </c>
      <c r="E152">
        <v>12.8</v>
      </c>
      <c r="F152" s="1">
        <v>0</v>
      </c>
      <c r="G152">
        <v>2.6</v>
      </c>
      <c r="H152">
        <v>0.2</v>
      </c>
      <c r="I152">
        <v>0</v>
      </c>
      <c r="J152">
        <v>0.2</v>
      </c>
      <c r="K152">
        <v>4</v>
      </c>
      <c r="L152" s="1">
        <v>0.625</v>
      </c>
      <c r="M152" t="s">
        <v>42</v>
      </c>
      <c r="O152" t="str">
        <f t="shared" si="3"/>
        <v/>
      </c>
    </row>
    <row r="153" spans="1:15" x14ac:dyDescent="0.25">
      <c r="A153">
        <v>1</v>
      </c>
      <c r="B153">
        <v>14.7</v>
      </c>
      <c r="C153">
        <v>17.100000000000001</v>
      </c>
      <c r="D153" s="1">
        <v>0.6875</v>
      </c>
      <c r="E153">
        <v>12.3</v>
      </c>
      <c r="F153" s="1">
        <v>0.22916666666666666</v>
      </c>
      <c r="G153">
        <v>3.6</v>
      </c>
      <c r="H153">
        <v>0</v>
      </c>
      <c r="I153">
        <v>19.399999999999999</v>
      </c>
      <c r="J153">
        <v>0.6</v>
      </c>
      <c r="K153">
        <v>5.4</v>
      </c>
      <c r="L153" s="1">
        <v>0.8125</v>
      </c>
      <c r="M153" t="s">
        <v>42</v>
      </c>
      <c r="N153" t="s">
        <v>92</v>
      </c>
      <c r="O153" t="str">
        <f t="shared" si="3"/>
        <v/>
      </c>
    </row>
    <row r="154" spans="1:15" x14ac:dyDescent="0.25">
      <c r="A154">
        <v>2</v>
      </c>
      <c r="B154">
        <v>14.8</v>
      </c>
      <c r="C154">
        <v>18.8</v>
      </c>
      <c r="D154" s="1">
        <v>0.54166666666666663</v>
      </c>
      <c r="E154">
        <v>11.8</v>
      </c>
      <c r="F154" s="1">
        <v>0.22916666666666666</v>
      </c>
      <c r="G154">
        <v>3.5</v>
      </c>
      <c r="H154">
        <v>0</v>
      </c>
      <c r="I154">
        <v>0.8</v>
      </c>
      <c r="J154">
        <v>0.3</v>
      </c>
      <c r="K154">
        <v>5.8</v>
      </c>
      <c r="L154" s="1">
        <v>0.625</v>
      </c>
      <c r="M154" t="s">
        <v>42</v>
      </c>
      <c r="O154" t="str">
        <f t="shared" si="3"/>
        <v/>
      </c>
    </row>
    <row r="155" spans="1:15" x14ac:dyDescent="0.25">
      <c r="A155">
        <v>3</v>
      </c>
      <c r="B155">
        <v>13.1</v>
      </c>
      <c r="C155">
        <v>18</v>
      </c>
      <c r="D155" s="1">
        <v>0.5625</v>
      </c>
      <c r="E155">
        <v>11.3</v>
      </c>
      <c r="F155" s="1">
        <v>0.29166666666666669</v>
      </c>
      <c r="G155">
        <v>5.2</v>
      </c>
      <c r="H155">
        <v>0</v>
      </c>
      <c r="I155">
        <v>2.6</v>
      </c>
      <c r="J155">
        <v>0.9</v>
      </c>
      <c r="K155">
        <v>6.7</v>
      </c>
      <c r="L155" s="1">
        <v>0.66666666666666663</v>
      </c>
      <c r="M155" t="s">
        <v>42</v>
      </c>
      <c r="O155" t="str">
        <f t="shared" si="3"/>
        <v/>
      </c>
    </row>
    <row r="156" spans="1:15" x14ac:dyDescent="0.25">
      <c r="A156">
        <v>4</v>
      </c>
      <c r="B156">
        <v>13</v>
      </c>
      <c r="C156">
        <v>16.8</v>
      </c>
      <c r="D156" s="1">
        <v>0.625</v>
      </c>
      <c r="E156">
        <v>10.7</v>
      </c>
      <c r="F156" s="1">
        <v>0.27083333333333331</v>
      </c>
      <c r="G156">
        <v>5.3</v>
      </c>
      <c r="H156">
        <v>0</v>
      </c>
      <c r="I156">
        <v>8.8000000000000007</v>
      </c>
      <c r="J156">
        <v>0.5</v>
      </c>
      <c r="K156">
        <v>5.8</v>
      </c>
      <c r="L156" s="1">
        <v>0.10416666666666667</v>
      </c>
      <c r="M156" t="s">
        <v>42</v>
      </c>
      <c r="O156" t="str">
        <f t="shared" si="3"/>
        <v/>
      </c>
    </row>
    <row r="157" spans="1:15" x14ac:dyDescent="0.25">
      <c r="A157">
        <v>5</v>
      </c>
      <c r="B157">
        <v>12.3</v>
      </c>
      <c r="C157">
        <v>16.3</v>
      </c>
      <c r="D157" s="1">
        <v>0.625</v>
      </c>
      <c r="E157">
        <v>9.1</v>
      </c>
      <c r="F157" s="1">
        <v>0.25</v>
      </c>
      <c r="G157">
        <v>6</v>
      </c>
      <c r="H157">
        <v>0</v>
      </c>
      <c r="I157">
        <v>1.6</v>
      </c>
      <c r="J157">
        <v>0.4</v>
      </c>
      <c r="K157">
        <v>4.5</v>
      </c>
      <c r="L157" s="1">
        <v>0.58333333333333337</v>
      </c>
      <c r="M157" t="s">
        <v>42</v>
      </c>
      <c r="O157" t="str">
        <f t="shared" si="3"/>
        <v/>
      </c>
    </row>
    <row r="158" spans="1:15" x14ac:dyDescent="0.25">
      <c r="A158">
        <v>6</v>
      </c>
      <c r="B158">
        <v>12.3</v>
      </c>
      <c r="C158">
        <v>16.7</v>
      </c>
      <c r="D158" s="1">
        <v>0.70833333333333337</v>
      </c>
      <c r="E158">
        <v>9.6</v>
      </c>
      <c r="F158" s="1">
        <v>0.25</v>
      </c>
      <c r="G158">
        <v>6</v>
      </c>
      <c r="H158">
        <v>0</v>
      </c>
      <c r="I158">
        <v>11</v>
      </c>
      <c r="J158">
        <v>1.1000000000000001</v>
      </c>
      <c r="K158">
        <v>6.7</v>
      </c>
      <c r="L158" s="1">
        <v>0.33333333333333331</v>
      </c>
      <c r="M158" t="s">
        <v>42</v>
      </c>
      <c r="O158" t="str">
        <f t="shared" si="3"/>
        <v/>
      </c>
    </row>
    <row r="159" spans="1:15" x14ac:dyDescent="0.25">
      <c r="A159">
        <v>7</v>
      </c>
      <c r="B159">
        <v>13.5</v>
      </c>
      <c r="C159">
        <v>17.8</v>
      </c>
      <c r="D159" s="1">
        <v>0.66666666666666663</v>
      </c>
      <c r="E159">
        <v>10.4</v>
      </c>
      <c r="F159" s="1">
        <v>2.0833333333333332E-2</v>
      </c>
      <c r="G159">
        <v>4.8</v>
      </c>
      <c r="H159">
        <v>0</v>
      </c>
      <c r="I159">
        <v>3.8</v>
      </c>
      <c r="J159">
        <v>0.6</v>
      </c>
      <c r="K159">
        <v>6.3</v>
      </c>
      <c r="L159" s="1">
        <v>0.58333333333333337</v>
      </c>
      <c r="M159" t="s">
        <v>42</v>
      </c>
      <c r="O159" t="str">
        <f t="shared" si="3"/>
        <v/>
      </c>
    </row>
    <row r="160" spans="1:15" x14ac:dyDescent="0.25">
      <c r="A160">
        <v>8</v>
      </c>
      <c r="B160">
        <v>12.8</v>
      </c>
      <c r="C160">
        <v>17.3</v>
      </c>
      <c r="D160" s="1">
        <v>0.625</v>
      </c>
      <c r="E160">
        <v>8.4</v>
      </c>
      <c r="F160" s="1">
        <v>0</v>
      </c>
      <c r="G160">
        <v>5.5</v>
      </c>
      <c r="H160">
        <v>0</v>
      </c>
      <c r="I160">
        <v>5.8</v>
      </c>
      <c r="J160">
        <v>0.6</v>
      </c>
      <c r="K160">
        <v>5.4</v>
      </c>
      <c r="L160" s="1">
        <v>4.1666666666666664E-2</v>
      </c>
      <c r="M160" t="s">
        <v>42</v>
      </c>
      <c r="O160" t="str">
        <f t="shared" si="3"/>
        <v/>
      </c>
    </row>
    <row r="161" spans="1:15" x14ac:dyDescent="0.25">
      <c r="A161">
        <v>9</v>
      </c>
      <c r="B161">
        <v>11.4</v>
      </c>
      <c r="C161">
        <v>16.3</v>
      </c>
      <c r="D161" s="1">
        <v>0.64583333333333337</v>
      </c>
      <c r="E161">
        <v>7.7</v>
      </c>
      <c r="F161" s="1">
        <v>0.14583333333333334</v>
      </c>
      <c r="G161">
        <v>6.8</v>
      </c>
      <c r="H161">
        <v>0</v>
      </c>
      <c r="I161">
        <v>4.4000000000000004</v>
      </c>
      <c r="J161">
        <v>0.4</v>
      </c>
      <c r="K161">
        <v>6.3</v>
      </c>
      <c r="L161" s="1">
        <v>0.60416666666666663</v>
      </c>
      <c r="M161" t="s">
        <v>42</v>
      </c>
      <c r="O161" t="str">
        <f t="shared" si="3"/>
        <v/>
      </c>
    </row>
    <row r="162" spans="1:15" x14ac:dyDescent="0.25">
      <c r="A162">
        <v>10</v>
      </c>
      <c r="B162">
        <v>11.6</v>
      </c>
      <c r="C162">
        <v>15.6</v>
      </c>
      <c r="D162" s="1">
        <v>0.5625</v>
      </c>
      <c r="E162">
        <v>7.8</v>
      </c>
      <c r="F162" s="1">
        <v>0.20833333333333334</v>
      </c>
      <c r="G162">
        <v>6.7</v>
      </c>
      <c r="H162">
        <v>0</v>
      </c>
      <c r="I162">
        <v>0.4</v>
      </c>
      <c r="J162">
        <v>0.2</v>
      </c>
      <c r="K162">
        <v>4</v>
      </c>
      <c r="L162" s="1">
        <v>0.75</v>
      </c>
      <c r="M162" t="s">
        <v>140</v>
      </c>
      <c r="O162" t="str">
        <f t="shared" si="3"/>
        <v/>
      </c>
    </row>
    <row r="163" spans="1:15" x14ac:dyDescent="0.25">
      <c r="A163">
        <v>11</v>
      </c>
      <c r="B163">
        <v>12.1</v>
      </c>
      <c r="C163">
        <v>15.8</v>
      </c>
      <c r="D163" s="1">
        <v>0.625</v>
      </c>
      <c r="E163">
        <v>8.6</v>
      </c>
      <c r="F163" s="1">
        <v>2.0833333333333332E-2</v>
      </c>
      <c r="G163">
        <v>6.2</v>
      </c>
      <c r="H163">
        <v>0</v>
      </c>
      <c r="I163">
        <v>9.8000000000000007</v>
      </c>
      <c r="J163">
        <v>0.6</v>
      </c>
      <c r="K163">
        <v>8</v>
      </c>
      <c r="L163" s="1">
        <v>0.5625</v>
      </c>
      <c r="M163" t="s">
        <v>42</v>
      </c>
      <c r="O163" t="str">
        <f t="shared" si="3"/>
        <v/>
      </c>
    </row>
    <row r="164" spans="1:15" x14ac:dyDescent="0.25">
      <c r="A164">
        <v>12</v>
      </c>
      <c r="B164">
        <v>15.1</v>
      </c>
      <c r="C164">
        <v>18.399999999999999</v>
      </c>
      <c r="D164" s="1">
        <v>0.5</v>
      </c>
      <c r="E164">
        <v>11.8</v>
      </c>
      <c r="F164" s="1">
        <v>0</v>
      </c>
      <c r="G164">
        <v>3.2</v>
      </c>
      <c r="H164">
        <v>0</v>
      </c>
      <c r="I164">
        <v>0.4</v>
      </c>
      <c r="J164">
        <v>0.7</v>
      </c>
      <c r="K164">
        <v>5.4</v>
      </c>
      <c r="L164" s="1">
        <v>0.8125</v>
      </c>
      <c r="M164" t="s">
        <v>42</v>
      </c>
      <c r="O164" t="str">
        <f t="shared" si="3"/>
        <v/>
      </c>
    </row>
    <row r="165" spans="1:15" x14ac:dyDescent="0.25">
      <c r="A165">
        <v>13</v>
      </c>
      <c r="B165">
        <v>14.5</v>
      </c>
      <c r="C165">
        <v>20.100000000000001</v>
      </c>
      <c r="D165" s="1">
        <v>0.70833333333333337</v>
      </c>
      <c r="E165">
        <v>10.1</v>
      </c>
      <c r="F165" s="1">
        <v>0.14583333333333334</v>
      </c>
      <c r="G165">
        <v>4</v>
      </c>
      <c r="H165">
        <v>0.2</v>
      </c>
      <c r="I165">
        <v>0</v>
      </c>
      <c r="J165">
        <v>0.4</v>
      </c>
      <c r="K165">
        <v>4.5</v>
      </c>
      <c r="L165" s="1">
        <v>0.39583333333333331</v>
      </c>
      <c r="M165" t="s">
        <v>140</v>
      </c>
      <c r="O165" t="str">
        <f t="shared" si="3"/>
        <v/>
      </c>
    </row>
    <row r="166" spans="1:15" x14ac:dyDescent="0.25">
      <c r="A166">
        <v>14</v>
      </c>
      <c r="B166">
        <v>14.7</v>
      </c>
      <c r="C166">
        <v>19.899999999999999</v>
      </c>
      <c r="D166" s="1">
        <v>0.60416666666666663</v>
      </c>
      <c r="E166">
        <v>9.4</v>
      </c>
      <c r="F166" s="1">
        <v>0.125</v>
      </c>
      <c r="G166">
        <v>3.8</v>
      </c>
      <c r="H166">
        <v>0.2</v>
      </c>
      <c r="I166">
        <v>0.2</v>
      </c>
      <c r="J166">
        <v>0.2</v>
      </c>
      <c r="K166">
        <v>3.1</v>
      </c>
      <c r="L166" s="1">
        <v>0.33333333333333331</v>
      </c>
      <c r="M166" t="s">
        <v>16</v>
      </c>
      <c r="O166" t="str">
        <f t="shared" si="3"/>
        <v/>
      </c>
    </row>
    <row r="167" spans="1:15" x14ac:dyDescent="0.25">
      <c r="A167">
        <v>15</v>
      </c>
      <c r="B167">
        <v>16.7</v>
      </c>
      <c r="C167">
        <v>22.8</v>
      </c>
      <c r="D167" s="1">
        <v>0.6875</v>
      </c>
      <c r="E167">
        <v>11.8</v>
      </c>
      <c r="F167" s="1">
        <v>0.3125</v>
      </c>
      <c r="G167">
        <v>2.6</v>
      </c>
      <c r="H167">
        <v>1</v>
      </c>
      <c r="I167">
        <v>0.4</v>
      </c>
      <c r="J167">
        <v>0.4</v>
      </c>
      <c r="K167">
        <v>4.5</v>
      </c>
      <c r="L167" s="1">
        <v>0.5</v>
      </c>
      <c r="M167" t="s">
        <v>42</v>
      </c>
      <c r="O167" t="str">
        <f t="shared" si="3"/>
        <v/>
      </c>
    </row>
    <row r="168" spans="1:15" x14ac:dyDescent="0.25">
      <c r="A168">
        <v>16</v>
      </c>
      <c r="B168">
        <v>16.899999999999999</v>
      </c>
      <c r="C168">
        <v>20.9</v>
      </c>
      <c r="D168" s="1">
        <v>0.5625</v>
      </c>
      <c r="E168">
        <v>13.3</v>
      </c>
      <c r="F168" s="1">
        <v>0.22916666666666666</v>
      </c>
      <c r="G168">
        <v>1.8</v>
      </c>
      <c r="H168">
        <v>0.4</v>
      </c>
      <c r="I168">
        <v>0</v>
      </c>
      <c r="J168">
        <v>0.3</v>
      </c>
      <c r="K168">
        <v>4.5</v>
      </c>
      <c r="L168" s="1">
        <v>0.54166666666666663</v>
      </c>
      <c r="M168" t="s">
        <v>42</v>
      </c>
      <c r="O168" t="str">
        <f t="shared" si="3"/>
        <v/>
      </c>
    </row>
    <row r="169" spans="1:15" x14ac:dyDescent="0.25">
      <c r="A169">
        <v>17</v>
      </c>
      <c r="B169">
        <v>16.5</v>
      </c>
      <c r="C169">
        <v>19.100000000000001</v>
      </c>
      <c r="D169" s="1">
        <v>0.70833333333333337</v>
      </c>
      <c r="E169">
        <v>14.7</v>
      </c>
      <c r="F169" s="1">
        <v>0.25</v>
      </c>
      <c r="G169">
        <v>1.8</v>
      </c>
      <c r="H169">
        <v>0</v>
      </c>
      <c r="I169">
        <v>5.4</v>
      </c>
      <c r="J169">
        <v>0.4</v>
      </c>
      <c r="K169">
        <v>5.8</v>
      </c>
      <c r="L169" s="1">
        <v>0.54166666666666663</v>
      </c>
      <c r="M169" t="s">
        <v>42</v>
      </c>
      <c r="O169" t="str">
        <f t="shared" si="3"/>
        <v/>
      </c>
    </row>
    <row r="170" spans="1:15" x14ac:dyDescent="0.25">
      <c r="A170">
        <v>18</v>
      </c>
      <c r="B170">
        <v>17.899999999999999</v>
      </c>
      <c r="C170">
        <v>22.9</v>
      </c>
      <c r="D170" s="1">
        <v>0.6875</v>
      </c>
      <c r="E170">
        <v>14.2</v>
      </c>
      <c r="F170" s="1">
        <v>0</v>
      </c>
      <c r="G170">
        <v>1.4</v>
      </c>
      <c r="H170">
        <v>0.9</v>
      </c>
      <c r="I170">
        <v>0.4</v>
      </c>
      <c r="J170">
        <v>0.4</v>
      </c>
      <c r="K170">
        <v>4.9000000000000004</v>
      </c>
      <c r="L170" s="1">
        <v>0.64583333333333337</v>
      </c>
      <c r="M170" t="s">
        <v>42</v>
      </c>
      <c r="O170" t="str">
        <f t="shared" si="3"/>
        <v/>
      </c>
    </row>
    <row r="171" spans="1:15" x14ac:dyDescent="0.25">
      <c r="A171">
        <v>19</v>
      </c>
      <c r="B171">
        <v>18.100000000000001</v>
      </c>
      <c r="C171">
        <v>23.7</v>
      </c>
      <c r="D171" s="1">
        <v>0.64583333333333337</v>
      </c>
      <c r="E171">
        <v>14.2</v>
      </c>
      <c r="F171" s="1">
        <v>2.0833333333333332E-2</v>
      </c>
      <c r="G171">
        <v>1.4</v>
      </c>
      <c r="H171">
        <v>1.2</v>
      </c>
      <c r="I171">
        <v>0</v>
      </c>
      <c r="J171">
        <v>0.4</v>
      </c>
      <c r="K171">
        <v>5.4</v>
      </c>
      <c r="L171" s="1">
        <v>0.66666666666666663</v>
      </c>
      <c r="M171" t="s">
        <v>42</v>
      </c>
      <c r="O171" t="str">
        <f t="shared" si="3"/>
        <v/>
      </c>
    </row>
    <row r="172" spans="1:15" x14ac:dyDescent="0.25">
      <c r="A172">
        <v>20</v>
      </c>
      <c r="B172">
        <v>18.600000000000001</v>
      </c>
      <c r="C172">
        <v>22.9</v>
      </c>
      <c r="D172" s="1">
        <v>0.58333333333333337</v>
      </c>
      <c r="E172">
        <v>14.8</v>
      </c>
      <c r="F172" s="1">
        <v>0</v>
      </c>
      <c r="G172">
        <v>1</v>
      </c>
      <c r="H172">
        <v>1.3</v>
      </c>
      <c r="I172">
        <v>0.2</v>
      </c>
      <c r="J172">
        <v>0.3</v>
      </c>
      <c r="K172">
        <v>3.6</v>
      </c>
      <c r="L172" s="1">
        <v>0.52083333333333337</v>
      </c>
      <c r="M172" t="s">
        <v>42</v>
      </c>
      <c r="O172" t="str">
        <f t="shared" si="3"/>
        <v/>
      </c>
    </row>
    <row r="173" spans="1:15" x14ac:dyDescent="0.25">
      <c r="A173">
        <v>21</v>
      </c>
      <c r="B173">
        <v>19.8</v>
      </c>
      <c r="C173">
        <v>27.3</v>
      </c>
      <c r="D173" s="1">
        <v>0.8125</v>
      </c>
      <c r="E173">
        <v>12.9</v>
      </c>
      <c r="F173" s="1">
        <v>0.22916666666666666</v>
      </c>
      <c r="G173">
        <v>1.4</v>
      </c>
      <c r="H173">
        <v>3</v>
      </c>
      <c r="I173">
        <v>0</v>
      </c>
      <c r="J173">
        <v>0.3</v>
      </c>
      <c r="K173">
        <v>3.6</v>
      </c>
      <c r="L173" s="1">
        <v>0.60416666666666663</v>
      </c>
      <c r="M173" t="s">
        <v>16</v>
      </c>
      <c r="O173" t="str">
        <f t="shared" si="3"/>
        <v/>
      </c>
    </row>
    <row r="174" spans="1:15" x14ac:dyDescent="0.25">
      <c r="A174">
        <v>22</v>
      </c>
      <c r="B174">
        <v>22.6</v>
      </c>
      <c r="C174">
        <v>28.9</v>
      </c>
      <c r="D174" s="1">
        <v>0.64583333333333337</v>
      </c>
      <c r="E174">
        <v>16.8</v>
      </c>
      <c r="F174" s="1">
        <v>0.20833333333333334</v>
      </c>
      <c r="G174">
        <v>0.1</v>
      </c>
      <c r="H174">
        <v>4.4000000000000004</v>
      </c>
      <c r="I174">
        <v>0.6</v>
      </c>
      <c r="J174">
        <v>0.4</v>
      </c>
      <c r="K174">
        <v>4.9000000000000004</v>
      </c>
      <c r="L174" s="1">
        <v>0.8125</v>
      </c>
      <c r="M174" t="s">
        <v>42</v>
      </c>
      <c r="O174" t="str">
        <f t="shared" si="3"/>
        <v/>
      </c>
    </row>
    <row r="175" spans="1:15" x14ac:dyDescent="0.25">
      <c r="A175">
        <v>23</v>
      </c>
      <c r="B175">
        <v>24.9</v>
      </c>
      <c r="C175">
        <v>31.9</v>
      </c>
      <c r="D175" s="1">
        <v>0.70833333333333337</v>
      </c>
      <c r="E175">
        <v>18.100000000000001</v>
      </c>
      <c r="F175" s="1">
        <v>0.20833333333333334</v>
      </c>
      <c r="G175">
        <v>0</v>
      </c>
      <c r="H175">
        <v>6.7</v>
      </c>
      <c r="I175">
        <v>0.6</v>
      </c>
      <c r="J175">
        <v>0.3</v>
      </c>
      <c r="K175">
        <v>4.5</v>
      </c>
      <c r="L175" s="1">
        <v>0.52083333333333337</v>
      </c>
      <c r="M175" t="s">
        <v>42</v>
      </c>
      <c r="O175" t="str">
        <f t="shared" si="3"/>
        <v/>
      </c>
    </row>
    <row r="176" spans="1:15" x14ac:dyDescent="0.25">
      <c r="A176">
        <v>24</v>
      </c>
      <c r="B176">
        <v>25.8</v>
      </c>
      <c r="C176">
        <v>32.1</v>
      </c>
      <c r="D176" s="1">
        <v>0.70833333333333337</v>
      </c>
      <c r="E176">
        <v>20.2</v>
      </c>
      <c r="F176" s="1">
        <v>0.25</v>
      </c>
      <c r="G176">
        <v>0</v>
      </c>
      <c r="H176">
        <v>7.5</v>
      </c>
      <c r="I176">
        <v>0</v>
      </c>
      <c r="J176">
        <v>0.4</v>
      </c>
      <c r="K176">
        <v>3.6</v>
      </c>
      <c r="L176" s="1">
        <v>0.45833333333333331</v>
      </c>
      <c r="M176" t="s">
        <v>16</v>
      </c>
      <c r="O176" t="str">
        <f t="shared" si="3"/>
        <v/>
      </c>
    </row>
    <row r="177" spans="1:15" x14ac:dyDescent="0.25">
      <c r="A177">
        <v>25</v>
      </c>
      <c r="B177">
        <v>27.3</v>
      </c>
      <c r="C177">
        <v>33.700000000000003</v>
      </c>
      <c r="D177" s="1">
        <v>0.70833333333333337</v>
      </c>
      <c r="E177">
        <v>20.8</v>
      </c>
      <c r="F177" s="1">
        <v>0.25</v>
      </c>
      <c r="G177">
        <v>0</v>
      </c>
      <c r="H177">
        <v>9</v>
      </c>
      <c r="I177">
        <v>0</v>
      </c>
      <c r="J177">
        <v>0.6</v>
      </c>
      <c r="K177">
        <v>5.4</v>
      </c>
      <c r="L177" s="1">
        <v>0.95833333333333337</v>
      </c>
      <c r="M177" t="s">
        <v>42</v>
      </c>
      <c r="O177" t="str">
        <f t="shared" si="3"/>
        <v/>
      </c>
    </row>
    <row r="178" spans="1:15" x14ac:dyDescent="0.25">
      <c r="A178">
        <v>26</v>
      </c>
      <c r="B178">
        <v>24.3</v>
      </c>
      <c r="C178">
        <v>29.6</v>
      </c>
      <c r="D178" s="1">
        <v>0.52083333333333337</v>
      </c>
      <c r="E178">
        <v>16.7</v>
      </c>
      <c r="F178" s="1">
        <v>0</v>
      </c>
      <c r="G178">
        <v>0.1</v>
      </c>
      <c r="H178">
        <v>6.1</v>
      </c>
      <c r="I178">
        <v>0.8</v>
      </c>
      <c r="J178">
        <v>0.4</v>
      </c>
      <c r="K178">
        <v>4.9000000000000004</v>
      </c>
      <c r="L178" s="1">
        <v>0.5625</v>
      </c>
      <c r="M178" t="s">
        <v>42</v>
      </c>
      <c r="O178" t="str">
        <f t="shared" si="3"/>
        <v/>
      </c>
    </row>
    <row r="179" spans="1:15" x14ac:dyDescent="0.25">
      <c r="A179">
        <v>27</v>
      </c>
      <c r="B179">
        <v>20.6</v>
      </c>
      <c r="C179">
        <v>25.8</v>
      </c>
      <c r="D179" s="1">
        <v>0.6875</v>
      </c>
      <c r="E179">
        <v>14.8</v>
      </c>
      <c r="F179" s="1">
        <v>0.125</v>
      </c>
      <c r="G179">
        <v>0.7</v>
      </c>
      <c r="H179">
        <v>3</v>
      </c>
      <c r="I179">
        <v>0</v>
      </c>
      <c r="J179">
        <v>0.7</v>
      </c>
      <c r="K179">
        <v>5.8</v>
      </c>
      <c r="L179" s="1">
        <v>0.41666666666666669</v>
      </c>
      <c r="M179" t="s">
        <v>42</v>
      </c>
      <c r="O179" t="str">
        <f t="shared" si="3"/>
        <v/>
      </c>
    </row>
    <row r="180" spans="1:15" x14ac:dyDescent="0.25">
      <c r="A180">
        <v>28</v>
      </c>
      <c r="B180">
        <v>17.100000000000001</v>
      </c>
      <c r="C180">
        <v>20.3</v>
      </c>
      <c r="D180" s="1">
        <v>0.54166666666666663</v>
      </c>
      <c r="E180">
        <v>10.8</v>
      </c>
      <c r="F180" s="1">
        <v>0</v>
      </c>
      <c r="G180">
        <v>1.6</v>
      </c>
      <c r="H180">
        <v>0.4</v>
      </c>
      <c r="I180">
        <v>0.4</v>
      </c>
      <c r="J180">
        <v>0.5</v>
      </c>
      <c r="K180">
        <v>4.9000000000000004</v>
      </c>
      <c r="L180" s="1">
        <v>8.3333333333333329E-2</v>
      </c>
      <c r="M180" t="s">
        <v>42</v>
      </c>
      <c r="O180" t="str">
        <f t="shared" si="3"/>
        <v/>
      </c>
    </row>
    <row r="181" spans="1:15" x14ac:dyDescent="0.25">
      <c r="A181">
        <v>29</v>
      </c>
      <c r="B181">
        <v>15.2</v>
      </c>
      <c r="C181">
        <v>20.3</v>
      </c>
      <c r="D181" s="1">
        <v>0.72916666666666663</v>
      </c>
      <c r="E181">
        <v>9.4</v>
      </c>
      <c r="F181" s="1">
        <v>0.22916666666666666</v>
      </c>
      <c r="G181">
        <v>3.3</v>
      </c>
      <c r="H181">
        <v>0.2</v>
      </c>
      <c r="I181">
        <v>0</v>
      </c>
      <c r="J181">
        <v>0.1</v>
      </c>
      <c r="K181">
        <v>2.2000000000000002</v>
      </c>
      <c r="L181" s="1">
        <v>0.5625</v>
      </c>
      <c r="M181" t="s">
        <v>42</v>
      </c>
      <c r="O181" t="str">
        <f t="shared" si="3"/>
        <v/>
      </c>
    </row>
    <row r="182" spans="1:15" x14ac:dyDescent="0.25">
      <c r="A182">
        <v>30</v>
      </c>
      <c r="B182">
        <v>16.2</v>
      </c>
      <c r="C182">
        <v>21.4</v>
      </c>
      <c r="D182" s="1">
        <v>0.60416666666666663</v>
      </c>
      <c r="E182">
        <v>12.4</v>
      </c>
      <c r="F182" s="1">
        <v>0.22916666666666666</v>
      </c>
      <c r="G182">
        <v>2.4</v>
      </c>
      <c r="H182">
        <v>0.3</v>
      </c>
      <c r="I182">
        <v>2</v>
      </c>
      <c r="J182">
        <v>0.3</v>
      </c>
      <c r="K182">
        <v>4.9000000000000004</v>
      </c>
      <c r="L182" s="1">
        <v>0.54166666666666663</v>
      </c>
      <c r="M182" t="s">
        <v>42</v>
      </c>
      <c r="O182" t="str">
        <f t="shared" si="3"/>
        <v/>
      </c>
    </row>
    <row r="183" spans="1:15" x14ac:dyDescent="0.25">
      <c r="A183">
        <v>1</v>
      </c>
      <c r="B183">
        <v>17.100000000000001</v>
      </c>
      <c r="C183">
        <v>22.2</v>
      </c>
      <c r="D183" s="1">
        <v>0.64583333333333337</v>
      </c>
      <c r="E183">
        <v>12.1</v>
      </c>
      <c r="F183" s="1">
        <v>0.14583333333333334</v>
      </c>
      <c r="G183">
        <v>2.2000000000000002</v>
      </c>
      <c r="H183">
        <v>1.1000000000000001</v>
      </c>
      <c r="I183">
        <v>0.2</v>
      </c>
      <c r="J183">
        <v>0.4</v>
      </c>
      <c r="K183">
        <v>4</v>
      </c>
      <c r="L183" s="1">
        <v>0.72916666666666663</v>
      </c>
      <c r="M183" t="s">
        <v>42</v>
      </c>
      <c r="N183" t="s">
        <v>93</v>
      </c>
      <c r="O183" t="str">
        <f t="shared" si="3"/>
        <v/>
      </c>
    </row>
    <row r="184" spans="1:15" x14ac:dyDescent="0.25">
      <c r="A184">
        <v>2</v>
      </c>
      <c r="B184">
        <v>17.7</v>
      </c>
      <c r="C184">
        <v>21.6</v>
      </c>
      <c r="D184" s="1">
        <v>0.66666666666666663</v>
      </c>
      <c r="E184">
        <v>13.1</v>
      </c>
      <c r="F184" s="1">
        <v>0</v>
      </c>
      <c r="G184">
        <v>1.4</v>
      </c>
      <c r="H184">
        <v>0.8</v>
      </c>
      <c r="I184">
        <v>0</v>
      </c>
      <c r="J184">
        <v>0.6</v>
      </c>
      <c r="K184">
        <v>5.4</v>
      </c>
      <c r="L184" s="1">
        <v>0.4375</v>
      </c>
      <c r="M184" t="s">
        <v>138</v>
      </c>
      <c r="O184" t="str">
        <f t="shared" si="3"/>
        <v/>
      </c>
    </row>
    <row r="185" spans="1:15" x14ac:dyDescent="0.25">
      <c r="A185">
        <v>3</v>
      </c>
      <c r="B185">
        <v>17.2</v>
      </c>
      <c r="C185">
        <v>23.7</v>
      </c>
      <c r="D185" s="1">
        <v>0.66666666666666663</v>
      </c>
      <c r="E185">
        <v>9.1</v>
      </c>
      <c r="F185" s="1">
        <v>0.16666666666666666</v>
      </c>
      <c r="G185">
        <v>2.7</v>
      </c>
      <c r="H185">
        <v>1.6</v>
      </c>
      <c r="I185">
        <v>0</v>
      </c>
      <c r="J185">
        <v>0.3</v>
      </c>
      <c r="K185">
        <v>4.5</v>
      </c>
      <c r="L185" s="1">
        <v>0.66666666666666663</v>
      </c>
      <c r="M185" t="s">
        <v>42</v>
      </c>
      <c r="O185" t="str">
        <f t="shared" si="3"/>
        <v/>
      </c>
    </row>
    <row r="186" spans="1:15" x14ac:dyDescent="0.25">
      <c r="A186">
        <v>4</v>
      </c>
      <c r="B186">
        <v>18.600000000000001</v>
      </c>
      <c r="C186">
        <v>24.7</v>
      </c>
      <c r="D186" s="1">
        <v>0.625</v>
      </c>
      <c r="E186">
        <v>12.8</v>
      </c>
      <c r="F186" s="1">
        <v>8.3333333333333329E-2</v>
      </c>
      <c r="G186">
        <v>1.7</v>
      </c>
      <c r="H186">
        <v>2</v>
      </c>
      <c r="I186">
        <v>0</v>
      </c>
      <c r="J186">
        <v>0.3</v>
      </c>
      <c r="K186">
        <v>3.6</v>
      </c>
      <c r="L186" s="1">
        <v>0.45833333333333331</v>
      </c>
      <c r="M186" t="s">
        <v>140</v>
      </c>
      <c r="O186" t="str">
        <f t="shared" si="3"/>
        <v/>
      </c>
    </row>
    <row r="187" spans="1:15" x14ac:dyDescent="0.25">
      <c r="A187">
        <v>5</v>
      </c>
      <c r="B187">
        <v>19.399999999999999</v>
      </c>
      <c r="C187">
        <v>26.3</v>
      </c>
      <c r="D187" s="1">
        <v>0.60416666666666663</v>
      </c>
      <c r="E187">
        <v>14</v>
      </c>
      <c r="F187" s="1">
        <v>6.25E-2</v>
      </c>
      <c r="G187">
        <v>1.3</v>
      </c>
      <c r="H187">
        <v>2.5</v>
      </c>
      <c r="I187">
        <v>0</v>
      </c>
      <c r="J187">
        <v>0.1</v>
      </c>
      <c r="K187">
        <v>3.1</v>
      </c>
      <c r="L187" s="1">
        <v>0.72916666666666663</v>
      </c>
      <c r="M187" t="s">
        <v>140</v>
      </c>
      <c r="O187" t="str">
        <f t="shared" si="3"/>
        <v/>
      </c>
    </row>
    <row r="188" spans="1:15" x14ac:dyDescent="0.25">
      <c r="A188">
        <v>6</v>
      </c>
      <c r="B188">
        <v>20.7</v>
      </c>
      <c r="C188">
        <v>27.3</v>
      </c>
      <c r="D188" s="1">
        <v>0.66666666666666663</v>
      </c>
      <c r="E188">
        <v>14.6</v>
      </c>
      <c r="F188" s="1">
        <v>0.16666666666666666</v>
      </c>
      <c r="G188">
        <v>0.9</v>
      </c>
      <c r="H188">
        <v>3.3</v>
      </c>
      <c r="I188">
        <v>0</v>
      </c>
      <c r="J188">
        <v>0.2</v>
      </c>
      <c r="K188">
        <v>3.6</v>
      </c>
      <c r="L188" s="1">
        <v>0.60416666666666663</v>
      </c>
      <c r="M188" t="s">
        <v>42</v>
      </c>
      <c r="O188" t="str">
        <f t="shared" si="3"/>
        <v/>
      </c>
    </row>
    <row r="189" spans="1:15" x14ac:dyDescent="0.25">
      <c r="A189">
        <v>7</v>
      </c>
      <c r="B189">
        <v>21.2</v>
      </c>
      <c r="C189">
        <v>28.2</v>
      </c>
      <c r="D189" s="1">
        <v>0.64583333333333337</v>
      </c>
      <c r="E189">
        <v>14.4</v>
      </c>
      <c r="F189" s="1">
        <v>0.1875</v>
      </c>
      <c r="G189">
        <v>1</v>
      </c>
      <c r="H189">
        <v>3.9</v>
      </c>
      <c r="I189">
        <v>0</v>
      </c>
      <c r="J189">
        <v>0.2</v>
      </c>
      <c r="K189">
        <v>3.1</v>
      </c>
      <c r="L189" s="1">
        <v>0.85416666666666663</v>
      </c>
      <c r="M189" t="s">
        <v>42</v>
      </c>
      <c r="O189" t="str">
        <f t="shared" si="3"/>
        <v/>
      </c>
    </row>
    <row r="190" spans="1:15" x14ac:dyDescent="0.25">
      <c r="A190">
        <v>8</v>
      </c>
      <c r="B190">
        <v>22.9</v>
      </c>
      <c r="C190">
        <v>30.4</v>
      </c>
      <c r="D190" s="1">
        <v>0.72916666666666663</v>
      </c>
      <c r="E190">
        <v>13.8</v>
      </c>
      <c r="F190" s="1">
        <v>0.20833333333333334</v>
      </c>
      <c r="G190">
        <v>0.9</v>
      </c>
      <c r="H190">
        <v>5.5</v>
      </c>
      <c r="I190">
        <v>0</v>
      </c>
      <c r="J190">
        <v>0.1</v>
      </c>
      <c r="K190">
        <v>2.2000000000000002</v>
      </c>
      <c r="L190" s="1">
        <v>0.41666666666666669</v>
      </c>
      <c r="M190" t="s">
        <v>42</v>
      </c>
      <c r="O190" t="str">
        <f t="shared" si="3"/>
        <v/>
      </c>
    </row>
    <row r="191" spans="1:15" x14ac:dyDescent="0.25">
      <c r="A191">
        <v>9</v>
      </c>
      <c r="B191">
        <v>23.9</v>
      </c>
      <c r="C191">
        <v>31.6</v>
      </c>
      <c r="D191" s="1">
        <v>0.64583333333333337</v>
      </c>
      <c r="E191">
        <v>16.2</v>
      </c>
      <c r="F191" s="1">
        <v>0.25</v>
      </c>
      <c r="G191">
        <v>0.4</v>
      </c>
      <c r="H191">
        <v>6</v>
      </c>
      <c r="I191">
        <v>0</v>
      </c>
      <c r="J191">
        <v>0.1</v>
      </c>
      <c r="K191">
        <v>2.7</v>
      </c>
      <c r="L191" s="1">
        <v>0.58333333333333337</v>
      </c>
      <c r="M191" t="s">
        <v>42</v>
      </c>
      <c r="O191" t="str">
        <f t="shared" si="3"/>
        <v/>
      </c>
    </row>
    <row r="192" spans="1:15" x14ac:dyDescent="0.25">
      <c r="A192">
        <v>10</v>
      </c>
      <c r="B192">
        <v>25.4</v>
      </c>
      <c r="C192">
        <v>33.4</v>
      </c>
      <c r="D192" s="1">
        <v>0.66666666666666663</v>
      </c>
      <c r="E192">
        <v>18.3</v>
      </c>
      <c r="F192" s="1">
        <v>0.20833333333333334</v>
      </c>
      <c r="G192">
        <v>0</v>
      </c>
      <c r="H192">
        <v>7.2</v>
      </c>
      <c r="I192">
        <v>0</v>
      </c>
      <c r="J192">
        <v>0.4</v>
      </c>
      <c r="K192">
        <v>3.6</v>
      </c>
      <c r="L192" s="1">
        <v>0.625</v>
      </c>
      <c r="M192" t="s">
        <v>42</v>
      </c>
      <c r="O192" t="str">
        <f t="shared" si="3"/>
        <v/>
      </c>
    </row>
    <row r="193" spans="1:15" x14ac:dyDescent="0.25">
      <c r="A193">
        <v>11</v>
      </c>
      <c r="B193">
        <v>23.6</v>
      </c>
      <c r="C193">
        <v>30.2</v>
      </c>
      <c r="D193" s="1">
        <v>0.6875</v>
      </c>
      <c r="E193">
        <v>16.399999999999999</v>
      </c>
      <c r="F193" s="1">
        <v>0.22916666666666666</v>
      </c>
      <c r="G193">
        <v>0.1</v>
      </c>
      <c r="H193">
        <v>5.4</v>
      </c>
      <c r="I193">
        <v>0</v>
      </c>
      <c r="J193">
        <v>0.8</v>
      </c>
      <c r="K193">
        <v>5.8</v>
      </c>
      <c r="L193" s="1">
        <v>0.625</v>
      </c>
      <c r="M193" t="s">
        <v>16</v>
      </c>
      <c r="O193" t="str">
        <f t="shared" si="3"/>
        <v/>
      </c>
    </row>
    <row r="194" spans="1:15" x14ac:dyDescent="0.25">
      <c r="A194">
        <v>12</v>
      </c>
      <c r="B194">
        <v>21.6</v>
      </c>
      <c r="C194">
        <v>28.7</v>
      </c>
      <c r="D194" s="1">
        <v>0.72916666666666663</v>
      </c>
      <c r="E194">
        <v>15.7</v>
      </c>
      <c r="F194" s="1">
        <v>0.125</v>
      </c>
      <c r="G194">
        <v>0.6</v>
      </c>
      <c r="H194">
        <v>3.9</v>
      </c>
      <c r="I194">
        <v>0</v>
      </c>
      <c r="J194">
        <v>1.8</v>
      </c>
      <c r="K194">
        <v>7.6</v>
      </c>
      <c r="L194" s="1">
        <v>0.39583333333333331</v>
      </c>
      <c r="M194" t="s">
        <v>16</v>
      </c>
      <c r="O194" t="str">
        <f t="shared" si="3"/>
        <v/>
      </c>
    </row>
    <row r="195" spans="1:15" x14ac:dyDescent="0.25">
      <c r="A195">
        <v>13</v>
      </c>
      <c r="B195">
        <v>18.100000000000001</v>
      </c>
      <c r="C195">
        <v>24.6</v>
      </c>
      <c r="D195" s="1">
        <v>0.77083333333333337</v>
      </c>
      <c r="E195">
        <v>12.6</v>
      </c>
      <c r="F195" s="1">
        <v>0.25</v>
      </c>
      <c r="G195">
        <v>1.9</v>
      </c>
      <c r="H195">
        <v>1.6</v>
      </c>
      <c r="I195">
        <v>0</v>
      </c>
      <c r="J195">
        <v>1.8</v>
      </c>
      <c r="K195">
        <v>9.8000000000000007</v>
      </c>
      <c r="L195" s="1">
        <v>0.35416666666666669</v>
      </c>
      <c r="M195" t="s">
        <v>16</v>
      </c>
      <c r="O195" t="str">
        <f t="shared" ref="O195:O258" si="4">IF(E195&lt;-2,"yes","")</f>
        <v/>
      </c>
    </row>
    <row r="196" spans="1:15" x14ac:dyDescent="0.25">
      <c r="A196">
        <v>14</v>
      </c>
      <c r="B196">
        <v>19.399999999999999</v>
      </c>
      <c r="C196">
        <v>26.2</v>
      </c>
      <c r="D196" s="1">
        <v>0.75</v>
      </c>
      <c r="E196">
        <v>12.8</v>
      </c>
      <c r="F196" s="1">
        <v>0.20833333333333334</v>
      </c>
      <c r="G196">
        <v>1.6</v>
      </c>
      <c r="H196">
        <v>2.7</v>
      </c>
      <c r="I196">
        <v>0</v>
      </c>
      <c r="J196">
        <v>1.5</v>
      </c>
      <c r="K196">
        <v>6.7</v>
      </c>
      <c r="L196" s="1">
        <v>0.27083333333333331</v>
      </c>
      <c r="M196" t="s">
        <v>16</v>
      </c>
      <c r="O196" t="str">
        <f t="shared" si="4"/>
        <v/>
      </c>
    </row>
    <row r="197" spans="1:15" x14ac:dyDescent="0.25">
      <c r="A197">
        <v>15</v>
      </c>
      <c r="B197">
        <v>19.8</v>
      </c>
      <c r="C197">
        <v>25.9</v>
      </c>
      <c r="D197" s="1">
        <v>0.72916666666666663</v>
      </c>
      <c r="E197">
        <v>14.3</v>
      </c>
      <c r="F197" s="1">
        <v>0.1875</v>
      </c>
      <c r="G197">
        <v>1.1000000000000001</v>
      </c>
      <c r="H197">
        <v>2.7</v>
      </c>
      <c r="I197">
        <v>0</v>
      </c>
      <c r="J197">
        <v>1.3</v>
      </c>
      <c r="K197">
        <v>6.3</v>
      </c>
      <c r="L197" s="1">
        <v>0.5</v>
      </c>
      <c r="M197" t="s">
        <v>16</v>
      </c>
      <c r="O197" t="str">
        <f t="shared" si="4"/>
        <v/>
      </c>
    </row>
    <row r="198" spans="1:15" x14ac:dyDescent="0.25">
      <c r="A198">
        <v>16</v>
      </c>
      <c r="B198">
        <v>20.5</v>
      </c>
      <c r="C198">
        <v>27.8</v>
      </c>
      <c r="D198" s="1">
        <v>0.72916666666666663</v>
      </c>
      <c r="E198">
        <v>13.2</v>
      </c>
      <c r="F198" s="1">
        <v>0.3125</v>
      </c>
      <c r="G198">
        <v>1.3</v>
      </c>
      <c r="H198">
        <v>3.5</v>
      </c>
      <c r="I198">
        <v>0</v>
      </c>
      <c r="J198">
        <v>0.8</v>
      </c>
      <c r="K198">
        <v>6.7</v>
      </c>
      <c r="L198" s="1">
        <v>0.52083333333333337</v>
      </c>
      <c r="M198" t="s">
        <v>16</v>
      </c>
      <c r="O198" t="str">
        <f t="shared" si="4"/>
        <v/>
      </c>
    </row>
    <row r="199" spans="1:15" x14ac:dyDescent="0.25">
      <c r="A199">
        <v>17</v>
      </c>
      <c r="B199">
        <v>22.1</v>
      </c>
      <c r="C199">
        <v>29.6</v>
      </c>
      <c r="D199" s="1">
        <v>0.6875</v>
      </c>
      <c r="E199">
        <v>14.4</v>
      </c>
      <c r="F199" s="1">
        <v>0.22916666666666666</v>
      </c>
      <c r="G199">
        <v>0.7</v>
      </c>
      <c r="H199">
        <v>4.4000000000000004</v>
      </c>
      <c r="I199">
        <v>0</v>
      </c>
      <c r="J199">
        <v>0.3</v>
      </c>
      <c r="K199">
        <v>5.4</v>
      </c>
      <c r="L199" s="1">
        <v>0.8125</v>
      </c>
      <c r="M199" t="s">
        <v>16</v>
      </c>
      <c r="O199" t="str">
        <f t="shared" si="4"/>
        <v/>
      </c>
    </row>
    <row r="200" spans="1:15" x14ac:dyDescent="0.25">
      <c r="A200">
        <v>18</v>
      </c>
      <c r="B200">
        <v>19.100000000000001</v>
      </c>
      <c r="C200">
        <v>24.8</v>
      </c>
      <c r="D200" s="1">
        <v>0.6875</v>
      </c>
      <c r="E200">
        <v>13.7</v>
      </c>
      <c r="F200" s="1">
        <v>0.27083333333333331</v>
      </c>
      <c r="G200">
        <v>1.1000000000000001</v>
      </c>
      <c r="H200">
        <v>1.9</v>
      </c>
      <c r="I200">
        <v>0</v>
      </c>
      <c r="J200">
        <v>0.6</v>
      </c>
      <c r="K200">
        <v>4.9000000000000004</v>
      </c>
      <c r="L200" s="1">
        <v>0.58333333333333337</v>
      </c>
      <c r="M200" t="s">
        <v>16</v>
      </c>
      <c r="O200" t="str">
        <f t="shared" si="4"/>
        <v/>
      </c>
    </row>
    <row r="201" spans="1:15" x14ac:dyDescent="0.25">
      <c r="A201">
        <v>19</v>
      </c>
      <c r="B201">
        <v>18.100000000000001</v>
      </c>
      <c r="C201">
        <v>24.3</v>
      </c>
      <c r="D201" s="1">
        <v>0.70833333333333337</v>
      </c>
      <c r="E201">
        <v>11.5</v>
      </c>
      <c r="F201" s="1">
        <v>0.27083333333333331</v>
      </c>
      <c r="G201">
        <v>1.9</v>
      </c>
      <c r="H201">
        <v>1.7</v>
      </c>
      <c r="I201">
        <v>0</v>
      </c>
      <c r="J201">
        <v>0.5</v>
      </c>
      <c r="K201">
        <v>5.8</v>
      </c>
      <c r="L201" s="1">
        <v>0.58333333333333337</v>
      </c>
      <c r="M201" t="s">
        <v>16</v>
      </c>
      <c r="O201" t="str">
        <f t="shared" si="4"/>
        <v/>
      </c>
    </row>
    <row r="202" spans="1:15" x14ac:dyDescent="0.25">
      <c r="A202">
        <v>20</v>
      </c>
      <c r="B202">
        <v>18.3</v>
      </c>
      <c r="C202">
        <v>26.2</v>
      </c>
      <c r="D202" s="1">
        <v>0.72916666666666663</v>
      </c>
      <c r="E202">
        <v>9.4</v>
      </c>
      <c r="F202" s="1">
        <v>0.20833333333333334</v>
      </c>
      <c r="G202">
        <v>2.2000000000000002</v>
      </c>
      <c r="H202">
        <v>2.2999999999999998</v>
      </c>
      <c r="I202">
        <v>0</v>
      </c>
      <c r="J202">
        <v>0.1</v>
      </c>
      <c r="K202">
        <v>4</v>
      </c>
      <c r="L202" s="1">
        <v>0.60416666666666663</v>
      </c>
      <c r="M202" t="s">
        <v>16</v>
      </c>
      <c r="O202" t="str">
        <f t="shared" si="4"/>
        <v/>
      </c>
    </row>
    <row r="203" spans="1:15" x14ac:dyDescent="0.25">
      <c r="A203">
        <v>21</v>
      </c>
      <c r="B203">
        <v>19.600000000000001</v>
      </c>
      <c r="C203">
        <v>26.6</v>
      </c>
      <c r="D203" s="1">
        <v>0.75</v>
      </c>
      <c r="E203">
        <v>13.1</v>
      </c>
      <c r="F203" s="1">
        <v>0.20833333333333334</v>
      </c>
      <c r="G203">
        <v>1.4</v>
      </c>
      <c r="H203">
        <v>2.6</v>
      </c>
      <c r="I203">
        <v>0</v>
      </c>
      <c r="J203">
        <v>0.4</v>
      </c>
      <c r="K203">
        <v>3.6</v>
      </c>
      <c r="L203" s="1">
        <v>4.1666666666666664E-2</v>
      </c>
      <c r="M203" t="s">
        <v>16</v>
      </c>
      <c r="O203" t="str">
        <f t="shared" si="4"/>
        <v/>
      </c>
    </row>
    <row r="204" spans="1:15" x14ac:dyDescent="0.25">
      <c r="A204">
        <v>22</v>
      </c>
      <c r="B204">
        <v>18.5</v>
      </c>
      <c r="C204">
        <v>24.4</v>
      </c>
      <c r="D204" s="1">
        <v>0.66666666666666663</v>
      </c>
      <c r="E204">
        <v>12.6</v>
      </c>
      <c r="F204" s="1">
        <v>0.27083333333333331</v>
      </c>
      <c r="G204">
        <v>1.6</v>
      </c>
      <c r="H204">
        <v>1.8</v>
      </c>
      <c r="I204">
        <v>0</v>
      </c>
      <c r="J204">
        <v>0.5</v>
      </c>
      <c r="K204">
        <v>4.5</v>
      </c>
      <c r="L204" s="1">
        <v>0.20833333333333334</v>
      </c>
      <c r="M204" t="s">
        <v>16</v>
      </c>
      <c r="O204" t="str">
        <f t="shared" si="4"/>
        <v/>
      </c>
    </row>
    <row r="205" spans="1:15" x14ac:dyDescent="0.25">
      <c r="A205">
        <v>23</v>
      </c>
      <c r="B205">
        <v>20.3</v>
      </c>
      <c r="C205">
        <v>27.2</v>
      </c>
      <c r="D205" s="1">
        <v>0.75</v>
      </c>
      <c r="E205">
        <v>13.9</v>
      </c>
      <c r="F205" s="1">
        <v>0.25</v>
      </c>
      <c r="G205">
        <v>1.1000000000000001</v>
      </c>
      <c r="H205">
        <v>3.1</v>
      </c>
      <c r="I205">
        <v>0</v>
      </c>
      <c r="J205">
        <v>0.4</v>
      </c>
      <c r="K205">
        <v>4</v>
      </c>
      <c r="L205" s="1">
        <v>0.97916666666666663</v>
      </c>
      <c r="M205" t="s">
        <v>16</v>
      </c>
      <c r="O205" t="str">
        <f t="shared" si="4"/>
        <v/>
      </c>
    </row>
    <row r="206" spans="1:15" x14ac:dyDescent="0.25">
      <c r="A206">
        <v>24</v>
      </c>
      <c r="B206">
        <v>19</v>
      </c>
      <c r="C206">
        <v>26.5</v>
      </c>
      <c r="D206" s="1">
        <v>0.72916666666666663</v>
      </c>
      <c r="E206">
        <v>13.1</v>
      </c>
      <c r="F206" s="1">
        <v>0.27083333333333331</v>
      </c>
      <c r="G206">
        <v>1.5</v>
      </c>
      <c r="H206">
        <v>2.2999999999999998</v>
      </c>
      <c r="I206">
        <v>0</v>
      </c>
      <c r="J206">
        <v>0.4</v>
      </c>
      <c r="K206">
        <v>4.5</v>
      </c>
      <c r="L206" s="1">
        <v>0.64583333333333337</v>
      </c>
      <c r="M206" t="s">
        <v>16</v>
      </c>
      <c r="O206" t="str">
        <f t="shared" si="4"/>
        <v/>
      </c>
    </row>
    <row r="207" spans="1:15" x14ac:dyDescent="0.25">
      <c r="A207">
        <v>25</v>
      </c>
      <c r="B207">
        <v>18.2</v>
      </c>
      <c r="C207">
        <v>25.2</v>
      </c>
      <c r="D207" s="1">
        <v>0.66666666666666663</v>
      </c>
      <c r="E207">
        <v>11</v>
      </c>
      <c r="F207" s="1">
        <v>0.25</v>
      </c>
      <c r="G207">
        <v>2.1</v>
      </c>
      <c r="H207">
        <v>1.9</v>
      </c>
      <c r="I207">
        <v>0</v>
      </c>
      <c r="J207">
        <v>0.4</v>
      </c>
      <c r="K207">
        <v>5.4</v>
      </c>
      <c r="L207" s="1">
        <v>0.75</v>
      </c>
      <c r="M207" t="s">
        <v>42</v>
      </c>
      <c r="O207" t="str">
        <f t="shared" si="4"/>
        <v/>
      </c>
    </row>
    <row r="208" spans="1:15" x14ac:dyDescent="0.25">
      <c r="A208">
        <v>26</v>
      </c>
      <c r="B208">
        <v>18.2</v>
      </c>
      <c r="C208">
        <v>21.6</v>
      </c>
      <c r="D208" s="1">
        <v>0.66666666666666663</v>
      </c>
      <c r="E208">
        <v>15.2</v>
      </c>
      <c r="F208" s="1">
        <v>0</v>
      </c>
      <c r="G208">
        <v>0.7</v>
      </c>
      <c r="H208">
        <v>0.6</v>
      </c>
      <c r="I208">
        <v>1.4</v>
      </c>
      <c r="J208">
        <v>0.6</v>
      </c>
      <c r="K208">
        <v>7.6</v>
      </c>
      <c r="L208" s="1">
        <v>0.60416666666666663</v>
      </c>
      <c r="M208" t="s">
        <v>42</v>
      </c>
      <c r="O208" t="str">
        <f t="shared" si="4"/>
        <v/>
      </c>
    </row>
    <row r="209" spans="1:15" x14ac:dyDescent="0.25">
      <c r="A209">
        <v>27</v>
      </c>
      <c r="B209">
        <v>18.100000000000001</v>
      </c>
      <c r="C209">
        <v>24.1</v>
      </c>
      <c r="D209" s="1">
        <v>0.64583333333333337</v>
      </c>
      <c r="E209">
        <v>13.7</v>
      </c>
      <c r="F209" s="1">
        <v>0.25</v>
      </c>
      <c r="G209">
        <v>1.5</v>
      </c>
      <c r="H209">
        <v>1.3</v>
      </c>
      <c r="I209">
        <v>0</v>
      </c>
      <c r="J209">
        <v>0.3</v>
      </c>
      <c r="K209">
        <v>4.5</v>
      </c>
      <c r="L209" s="1">
        <v>0.72916666666666663</v>
      </c>
      <c r="M209" t="s">
        <v>42</v>
      </c>
      <c r="O209" t="str">
        <f t="shared" si="4"/>
        <v/>
      </c>
    </row>
    <row r="210" spans="1:15" x14ac:dyDescent="0.25">
      <c r="A210">
        <v>28</v>
      </c>
      <c r="B210">
        <v>20.5</v>
      </c>
      <c r="C210">
        <v>27.2</v>
      </c>
      <c r="D210" s="1">
        <v>0.77083333333333337</v>
      </c>
      <c r="E210">
        <v>16.100000000000001</v>
      </c>
      <c r="F210" s="1">
        <v>0.16666666666666666</v>
      </c>
      <c r="G210">
        <v>0.5</v>
      </c>
      <c r="H210">
        <v>2.7</v>
      </c>
      <c r="I210">
        <v>0</v>
      </c>
      <c r="J210">
        <v>0.3</v>
      </c>
      <c r="K210">
        <v>4</v>
      </c>
      <c r="L210" s="1">
        <v>0.58333333333333337</v>
      </c>
      <c r="M210" t="s">
        <v>42</v>
      </c>
      <c r="O210" t="str">
        <f t="shared" si="4"/>
        <v/>
      </c>
    </row>
    <row r="211" spans="1:15" x14ac:dyDescent="0.25">
      <c r="A211">
        <v>29</v>
      </c>
      <c r="B211">
        <v>20.5</v>
      </c>
      <c r="C211">
        <v>26.7</v>
      </c>
      <c r="D211" s="1">
        <v>0.54166666666666663</v>
      </c>
      <c r="E211">
        <v>14.6</v>
      </c>
      <c r="F211" s="1">
        <v>0.1875</v>
      </c>
      <c r="G211">
        <v>0.8</v>
      </c>
      <c r="H211">
        <v>3</v>
      </c>
      <c r="I211">
        <v>0</v>
      </c>
      <c r="J211">
        <v>0.3</v>
      </c>
      <c r="K211">
        <v>4.5</v>
      </c>
      <c r="L211" s="1">
        <v>0.5625</v>
      </c>
      <c r="M211" t="s">
        <v>42</v>
      </c>
      <c r="O211" t="str">
        <f t="shared" si="4"/>
        <v/>
      </c>
    </row>
    <row r="212" spans="1:15" x14ac:dyDescent="0.25">
      <c r="A212">
        <v>30</v>
      </c>
      <c r="B212">
        <v>18.7</v>
      </c>
      <c r="C212">
        <v>23.2</v>
      </c>
      <c r="D212" s="1">
        <v>0.77083333333333337</v>
      </c>
      <c r="E212">
        <v>14.1</v>
      </c>
      <c r="F212" s="1">
        <v>0</v>
      </c>
      <c r="G212">
        <v>1.2</v>
      </c>
      <c r="H212">
        <v>1.6</v>
      </c>
      <c r="I212">
        <v>0</v>
      </c>
      <c r="J212">
        <v>0.2</v>
      </c>
      <c r="K212">
        <v>3.1</v>
      </c>
      <c r="L212" s="1">
        <v>0.5625</v>
      </c>
      <c r="M212" t="s">
        <v>42</v>
      </c>
      <c r="O212" t="str">
        <f t="shared" si="4"/>
        <v/>
      </c>
    </row>
    <row r="213" spans="1:15" x14ac:dyDescent="0.25">
      <c r="A213">
        <v>31</v>
      </c>
      <c r="B213">
        <v>16.7</v>
      </c>
      <c r="C213">
        <v>23.3</v>
      </c>
      <c r="D213" s="1">
        <v>0.625</v>
      </c>
      <c r="E213">
        <v>9.4</v>
      </c>
      <c r="F213" s="1">
        <v>0.25</v>
      </c>
      <c r="G213">
        <v>2.8</v>
      </c>
      <c r="H213">
        <v>1.2</v>
      </c>
      <c r="I213">
        <v>0</v>
      </c>
      <c r="J213">
        <v>0.2</v>
      </c>
      <c r="K213">
        <v>4</v>
      </c>
      <c r="L213" s="1">
        <v>0.625</v>
      </c>
      <c r="M213" t="s">
        <v>16</v>
      </c>
      <c r="O213" t="str">
        <f t="shared" si="4"/>
        <v/>
      </c>
    </row>
    <row r="214" spans="1:15" x14ac:dyDescent="0.25">
      <c r="A214">
        <v>1</v>
      </c>
      <c r="B214">
        <v>16.8</v>
      </c>
      <c r="C214">
        <v>23.6</v>
      </c>
      <c r="D214" s="1">
        <v>0.6875</v>
      </c>
      <c r="E214">
        <v>9.3000000000000007</v>
      </c>
      <c r="F214" s="1">
        <v>0.27083333333333331</v>
      </c>
      <c r="G214">
        <v>2.8</v>
      </c>
      <c r="H214">
        <v>1.3</v>
      </c>
      <c r="I214">
        <v>0</v>
      </c>
      <c r="J214">
        <v>0.2</v>
      </c>
      <c r="K214">
        <v>4</v>
      </c>
      <c r="L214" s="1">
        <v>0.70833333333333337</v>
      </c>
      <c r="M214" t="s">
        <v>42</v>
      </c>
      <c r="N214" t="s">
        <v>94</v>
      </c>
      <c r="O214" t="str">
        <f t="shared" si="4"/>
        <v/>
      </c>
    </row>
    <row r="215" spans="1:15" x14ac:dyDescent="0.25">
      <c r="A215">
        <v>2</v>
      </c>
      <c r="B215">
        <v>18.2</v>
      </c>
      <c r="C215">
        <v>26.3</v>
      </c>
      <c r="D215" s="1">
        <v>0.75</v>
      </c>
      <c r="E215">
        <v>10</v>
      </c>
      <c r="F215" s="1">
        <v>0.25</v>
      </c>
      <c r="G215">
        <v>2.5</v>
      </c>
      <c r="H215">
        <v>2.4</v>
      </c>
      <c r="I215">
        <v>0</v>
      </c>
      <c r="J215">
        <v>0.3</v>
      </c>
      <c r="K215">
        <v>4.9000000000000004</v>
      </c>
      <c r="L215" s="1">
        <v>0.58333333333333337</v>
      </c>
      <c r="M215" t="s">
        <v>16</v>
      </c>
      <c r="O215" t="str">
        <f t="shared" si="4"/>
        <v/>
      </c>
    </row>
    <row r="216" spans="1:15" x14ac:dyDescent="0.25">
      <c r="A216">
        <v>3</v>
      </c>
      <c r="B216">
        <v>21.6</v>
      </c>
      <c r="C216">
        <v>29.4</v>
      </c>
      <c r="D216" s="1">
        <v>0.66666666666666663</v>
      </c>
      <c r="E216">
        <v>12.9</v>
      </c>
      <c r="F216" s="1">
        <v>0.27083333333333331</v>
      </c>
      <c r="G216">
        <v>1.2</v>
      </c>
      <c r="H216">
        <v>4.5</v>
      </c>
      <c r="I216">
        <v>0</v>
      </c>
      <c r="J216">
        <v>0.2</v>
      </c>
      <c r="K216">
        <v>3.6</v>
      </c>
      <c r="L216" s="1">
        <v>0.5625</v>
      </c>
      <c r="M216" t="s">
        <v>42</v>
      </c>
      <c r="O216" t="str">
        <f t="shared" si="4"/>
        <v/>
      </c>
    </row>
    <row r="217" spans="1:15" x14ac:dyDescent="0.25">
      <c r="A217">
        <v>4</v>
      </c>
      <c r="B217">
        <v>19.7</v>
      </c>
      <c r="C217">
        <v>24.9</v>
      </c>
      <c r="D217" s="1">
        <v>0.58333333333333337</v>
      </c>
      <c r="E217">
        <v>16.2</v>
      </c>
      <c r="F217" s="1">
        <v>0.1875</v>
      </c>
      <c r="G217">
        <v>0.3</v>
      </c>
      <c r="H217">
        <v>1.7</v>
      </c>
      <c r="I217">
        <v>0.8</v>
      </c>
      <c r="J217">
        <v>0.5</v>
      </c>
      <c r="K217">
        <v>4.9000000000000004</v>
      </c>
      <c r="L217" s="1">
        <v>0.47916666666666669</v>
      </c>
      <c r="M217" t="s">
        <v>42</v>
      </c>
      <c r="O217" t="str">
        <f t="shared" si="4"/>
        <v/>
      </c>
    </row>
    <row r="218" spans="1:15" x14ac:dyDescent="0.25">
      <c r="A218">
        <v>5</v>
      </c>
      <c r="B218">
        <v>17.399999999999999</v>
      </c>
      <c r="C218">
        <v>22.2</v>
      </c>
      <c r="D218" s="1">
        <v>0.66666666666666663</v>
      </c>
      <c r="E218">
        <v>12.1</v>
      </c>
      <c r="F218" s="1">
        <v>0</v>
      </c>
      <c r="G218">
        <v>1.6</v>
      </c>
      <c r="H218">
        <v>0.7</v>
      </c>
      <c r="I218">
        <v>0.8</v>
      </c>
      <c r="J218">
        <v>0.4</v>
      </c>
      <c r="K218">
        <v>5.8</v>
      </c>
      <c r="L218" s="1">
        <v>0.54166666666666663</v>
      </c>
      <c r="M218" t="s">
        <v>42</v>
      </c>
      <c r="O218" t="str">
        <f t="shared" si="4"/>
        <v/>
      </c>
    </row>
    <row r="219" spans="1:15" x14ac:dyDescent="0.25">
      <c r="A219">
        <v>6</v>
      </c>
      <c r="B219">
        <v>15.2</v>
      </c>
      <c r="C219">
        <v>20.9</v>
      </c>
      <c r="D219" s="1">
        <v>0.72916666666666663</v>
      </c>
      <c r="E219">
        <v>9.8000000000000007</v>
      </c>
      <c r="F219" s="1">
        <v>0.20833333333333334</v>
      </c>
      <c r="G219">
        <v>3.4</v>
      </c>
      <c r="H219">
        <v>0.3</v>
      </c>
      <c r="I219">
        <v>0</v>
      </c>
      <c r="J219">
        <v>0.2</v>
      </c>
      <c r="K219">
        <v>4</v>
      </c>
      <c r="L219" s="1">
        <v>0.41666666666666669</v>
      </c>
      <c r="M219" t="s">
        <v>42</v>
      </c>
      <c r="O219" t="str">
        <f t="shared" si="4"/>
        <v/>
      </c>
    </row>
    <row r="220" spans="1:15" x14ac:dyDescent="0.25">
      <c r="A220">
        <v>7</v>
      </c>
      <c r="B220">
        <v>15.8</v>
      </c>
      <c r="C220">
        <v>23.8</v>
      </c>
      <c r="D220" s="1">
        <v>0.72916666666666663</v>
      </c>
      <c r="E220">
        <v>6.9</v>
      </c>
      <c r="F220" s="1">
        <v>0.25</v>
      </c>
      <c r="G220">
        <v>3.8</v>
      </c>
      <c r="H220">
        <v>1.3</v>
      </c>
      <c r="I220">
        <v>0</v>
      </c>
      <c r="J220">
        <v>0.2</v>
      </c>
      <c r="K220">
        <v>3.1</v>
      </c>
      <c r="L220" s="1">
        <v>0.54166666666666663</v>
      </c>
      <c r="M220" t="s">
        <v>42</v>
      </c>
      <c r="O220" t="str">
        <f t="shared" si="4"/>
        <v/>
      </c>
    </row>
    <row r="221" spans="1:15" x14ac:dyDescent="0.25">
      <c r="A221">
        <v>8</v>
      </c>
      <c r="B221">
        <v>18</v>
      </c>
      <c r="C221">
        <v>26.2</v>
      </c>
      <c r="D221" s="1">
        <v>0.625</v>
      </c>
      <c r="E221">
        <v>9.8000000000000007</v>
      </c>
      <c r="F221" s="1">
        <v>0.27083333333333331</v>
      </c>
      <c r="G221">
        <v>2.5</v>
      </c>
      <c r="H221">
        <v>2.2000000000000002</v>
      </c>
      <c r="I221">
        <v>0</v>
      </c>
      <c r="J221">
        <v>0.3</v>
      </c>
      <c r="K221">
        <v>4</v>
      </c>
      <c r="L221" s="1">
        <v>0.6875</v>
      </c>
      <c r="M221" t="s">
        <v>42</v>
      </c>
      <c r="O221" t="str">
        <f t="shared" si="4"/>
        <v/>
      </c>
    </row>
    <row r="222" spans="1:15" x14ac:dyDescent="0.25">
      <c r="A222">
        <v>9</v>
      </c>
      <c r="B222">
        <v>21.3</v>
      </c>
      <c r="C222">
        <v>28.7</v>
      </c>
      <c r="D222" s="1">
        <v>0.64583333333333337</v>
      </c>
      <c r="E222">
        <v>14.4</v>
      </c>
      <c r="F222" s="1">
        <v>0.20833333333333334</v>
      </c>
      <c r="G222">
        <v>0.9</v>
      </c>
      <c r="H222">
        <v>3.9</v>
      </c>
      <c r="I222">
        <v>0</v>
      </c>
      <c r="J222">
        <v>0.3</v>
      </c>
      <c r="K222">
        <v>4.5</v>
      </c>
      <c r="L222" s="1">
        <v>0.58333333333333337</v>
      </c>
      <c r="M222" t="s">
        <v>42</v>
      </c>
      <c r="O222" t="str">
        <f t="shared" si="4"/>
        <v/>
      </c>
    </row>
    <row r="223" spans="1:15" x14ac:dyDescent="0.25">
      <c r="A223">
        <v>10</v>
      </c>
      <c r="B223">
        <v>18</v>
      </c>
      <c r="C223">
        <v>23.5</v>
      </c>
      <c r="D223" s="1">
        <v>0.6875</v>
      </c>
      <c r="E223">
        <v>13.6</v>
      </c>
      <c r="F223" s="1">
        <v>0.22916666666666666</v>
      </c>
      <c r="G223">
        <v>1.6</v>
      </c>
      <c r="H223">
        <v>1.3</v>
      </c>
      <c r="I223">
        <v>0</v>
      </c>
      <c r="J223">
        <v>0.4</v>
      </c>
      <c r="K223">
        <v>4.5</v>
      </c>
      <c r="L223" s="1">
        <v>0.375</v>
      </c>
      <c r="M223" t="s">
        <v>16</v>
      </c>
      <c r="O223" t="str">
        <f t="shared" si="4"/>
        <v/>
      </c>
    </row>
    <row r="224" spans="1:15" x14ac:dyDescent="0.25">
      <c r="A224">
        <v>11</v>
      </c>
      <c r="B224">
        <v>20.6</v>
      </c>
      <c r="C224">
        <v>27.8</v>
      </c>
      <c r="D224" s="1">
        <v>0.6875</v>
      </c>
      <c r="E224">
        <v>12.1</v>
      </c>
      <c r="F224" s="1">
        <v>0.16666666666666666</v>
      </c>
      <c r="G224">
        <v>1.3</v>
      </c>
      <c r="H224">
        <v>3.5</v>
      </c>
      <c r="I224">
        <v>0</v>
      </c>
      <c r="J224">
        <v>0.4</v>
      </c>
      <c r="K224">
        <v>4.5</v>
      </c>
      <c r="L224" s="1">
        <v>0.58333333333333337</v>
      </c>
      <c r="M224" t="s">
        <v>42</v>
      </c>
      <c r="O224" t="str">
        <f t="shared" si="4"/>
        <v/>
      </c>
    </row>
    <row r="225" spans="1:15" x14ac:dyDescent="0.25">
      <c r="A225">
        <v>12</v>
      </c>
      <c r="B225">
        <v>23.4</v>
      </c>
      <c r="C225">
        <v>33.4</v>
      </c>
      <c r="D225" s="1">
        <v>0.70833333333333337</v>
      </c>
      <c r="E225">
        <v>13.4</v>
      </c>
      <c r="F225" s="1">
        <v>0.27083333333333331</v>
      </c>
      <c r="G225">
        <v>0.8</v>
      </c>
      <c r="H225">
        <v>6</v>
      </c>
      <c r="I225">
        <v>0</v>
      </c>
      <c r="J225">
        <v>0.3</v>
      </c>
      <c r="K225">
        <v>4</v>
      </c>
      <c r="L225" s="1">
        <v>0.64583333333333337</v>
      </c>
      <c r="M225" t="s">
        <v>42</v>
      </c>
      <c r="O225" t="str">
        <f t="shared" si="4"/>
        <v/>
      </c>
    </row>
    <row r="226" spans="1:15" x14ac:dyDescent="0.25">
      <c r="A226">
        <v>13</v>
      </c>
      <c r="B226">
        <v>26.3</v>
      </c>
      <c r="C226">
        <v>34.700000000000003</v>
      </c>
      <c r="D226" s="1">
        <v>0.60416666666666663</v>
      </c>
      <c r="E226">
        <v>18.7</v>
      </c>
      <c r="F226" s="1">
        <v>0.29166666666666669</v>
      </c>
      <c r="G226">
        <v>0</v>
      </c>
      <c r="H226">
        <v>8</v>
      </c>
      <c r="I226">
        <v>0</v>
      </c>
      <c r="J226">
        <v>0.3</v>
      </c>
      <c r="K226">
        <v>4.5</v>
      </c>
      <c r="L226" s="1">
        <v>0.47916666666666669</v>
      </c>
      <c r="M226" t="s">
        <v>42</v>
      </c>
      <c r="O226" t="str">
        <f t="shared" si="4"/>
        <v/>
      </c>
    </row>
    <row r="227" spans="1:15" x14ac:dyDescent="0.25">
      <c r="A227">
        <v>14</v>
      </c>
      <c r="B227">
        <v>22.7</v>
      </c>
      <c r="C227">
        <v>29.4</v>
      </c>
      <c r="D227" s="1">
        <v>0.6875</v>
      </c>
      <c r="E227">
        <v>17.100000000000001</v>
      </c>
      <c r="F227" s="1">
        <v>0.22916666666666666</v>
      </c>
      <c r="G227">
        <v>0.2</v>
      </c>
      <c r="H227">
        <v>4.5999999999999996</v>
      </c>
      <c r="I227">
        <v>0</v>
      </c>
      <c r="J227">
        <v>0.3</v>
      </c>
      <c r="K227">
        <v>4.9000000000000004</v>
      </c>
      <c r="L227" s="1">
        <v>0.52083333333333337</v>
      </c>
      <c r="M227" t="s">
        <v>16</v>
      </c>
      <c r="O227" t="str">
        <f t="shared" si="4"/>
        <v/>
      </c>
    </row>
    <row r="228" spans="1:15" x14ac:dyDescent="0.25">
      <c r="A228">
        <v>15</v>
      </c>
      <c r="B228">
        <v>18.399999999999999</v>
      </c>
      <c r="C228">
        <v>24.4</v>
      </c>
      <c r="D228" s="1">
        <v>0.72916666666666663</v>
      </c>
      <c r="E228">
        <v>13.9</v>
      </c>
      <c r="F228" s="1">
        <v>0.25</v>
      </c>
      <c r="G228">
        <v>1.4</v>
      </c>
      <c r="H228">
        <v>1.6</v>
      </c>
      <c r="I228">
        <v>0</v>
      </c>
      <c r="J228">
        <v>0.8</v>
      </c>
      <c r="K228">
        <v>5.8</v>
      </c>
      <c r="L228" s="1">
        <v>0.5625</v>
      </c>
      <c r="M228" t="s">
        <v>16</v>
      </c>
      <c r="O228" t="str">
        <f t="shared" si="4"/>
        <v/>
      </c>
    </row>
    <row r="229" spans="1:15" x14ac:dyDescent="0.25">
      <c r="A229">
        <v>16</v>
      </c>
      <c r="B229">
        <v>18.2</v>
      </c>
      <c r="C229">
        <v>25.3</v>
      </c>
      <c r="D229" s="1">
        <v>0.70833333333333337</v>
      </c>
      <c r="E229">
        <v>12.2</v>
      </c>
      <c r="F229" s="1">
        <v>0.25</v>
      </c>
      <c r="G229">
        <v>2.2000000000000002</v>
      </c>
      <c r="H229">
        <v>2.1</v>
      </c>
      <c r="I229">
        <v>0</v>
      </c>
      <c r="J229">
        <v>0.3</v>
      </c>
      <c r="K229">
        <v>3.6</v>
      </c>
      <c r="L229" s="1">
        <v>0.58333333333333337</v>
      </c>
      <c r="M229" t="s">
        <v>16</v>
      </c>
      <c r="O229" t="str">
        <f t="shared" si="4"/>
        <v/>
      </c>
    </row>
    <row r="230" spans="1:15" x14ac:dyDescent="0.25">
      <c r="A230">
        <v>17</v>
      </c>
      <c r="B230">
        <v>20.8</v>
      </c>
      <c r="C230">
        <v>26.8</v>
      </c>
      <c r="D230" s="1">
        <v>0.66666666666666663</v>
      </c>
      <c r="E230">
        <v>16.7</v>
      </c>
      <c r="F230" s="1">
        <v>0.25</v>
      </c>
      <c r="G230">
        <v>0.5</v>
      </c>
      <c r="H230">
        <v>3</v>
      </c>
      <c r="I230">
        <v>0</v>
      </c>
      <c r="J230">
        <v>0.2</v>
      </c>
      <c r="K230">
        <v>4</v>
      </c>
      <c r="L230" s="1">
        <v>0.97916666666666663</v>
      </c>
      <c r="M230" t="s">
        <v>42</v>
      </c>
      <c r="O230" t="str">
        <f t="shared" si="4"/>
        <v/>
      </c>
    </row>
    <row r="231" spans="1:15" x14ac:dyDescent="0.25">
      <c r="A231">
        <v>18</v>
      </c>
      <c r="B231">
        <v>19.3</v>
      </c>
      <c r="C231">
        <v>23.6</v>
      </c>
      <c r="D231" s="1">
        <v>0.66666666666666663</v>
      </c>
      <c r="E231">
        <v>15.7</v>
      </c>
      <c r="F231" s="1">
        <v>0</v>
      </c>
      <c r="G231">
        <v>0.5</v>
      </c>
      <c r="H231">
        <v>1.5</v>
      </c>
      <c r="I231">
        <v>0</v>
      </c>
      <c r="J231">
        <v>0.2</v>
      </c>
      <c r="K231">
        <v>3.6</v>
      </c>
      <c r="L231" s="1">
        <v>0.4375</v>
      </c>
      <c r="M231" t="s">
        <v>42</v>
      </c>
      <c r="O231" t="str">
        <f t="shared" si="4"/>
        <v/>
      </c>
    </row>
    <row r="232" spans="1:15" x14ac:dyDescent="0.25">
      <c r="A232">
        <v>19</v>
      </c>
      <c r="B232">
        <v>17</v>
      </c>
      <c r="C232">
        <v>23.7</v>
      </c>
      <c r="D232" s="1">
        <v>0.58333333333333337</v>
      </c>
      <c r="E232">
        <v>12.4</v>
      </c>
      <c r="F232" s="1">
        <v>0.25</v>
      </c>
      <c r="G232">
        <v>2.2000000000000002</v>
      </c>
      <c r="H232">
        <v>0.8</v>
      </c>
      <c r="I232">
        <v>0.8</v>
      </c>
      <c r="J232">
        <v>0.3</v>
      </c>
      <c r="K232">
        <v>4</v>
      </c>
      <c r="L232" s="1">
        <v>0.66666666666666663</v>
      </c>
      <c r="M232" t="s">
        <v>42</v>
      </c>
      <c r="O232" t="str">
        <f t="shared" si="4"/>
        <v/>
      </c>
    </row>
    <row r="233" spans="1:15" x14ac:dyDescent="0.25">
      <c r="A233">
        <v>20</v>
      </c>
      <c r="B233">
        <v>15</v>
      </c>
      <c r="C233">
        <v>21.2</v>
      </c>
      <c r="D233" s="1">
        <v>0.58333333333333337</v>
      </c>
      <c r="E233">
        <v>11.4</v>
      </c>
      <c r="F233" s="1">
        <v>0.27083333333333331</v>
      </c>
      <c r="G233">
        <v>3.5</v>
      </c>
      <c r="H233">
        <v>0.2</v>
      </c>
      <c r="I233">
        <v>2.2000000000000002</v>
      </c>
      <c r="J233">
        <v>0.3</v>
      </c>
      <c r="K233">
        <v>4.9000000000000004</v>
      </c>
      <c r="L233" s="1">
        <v>0.70833333333333337</v>
      </c>
      <c r="M233" t="s">
        <v>16</v>
      </c>
      <c r="O233" t="str">
        <f t="shared" si="4"/>
        <v/>
      </c>
    </row>
    <row r="234" spans="1:15" x14ac:dyDescent="0.25">
      <c r="A234">
        <v>21</v>
      </c>
      <c r="B234">
        <v>14.3</v>
      </c>
      <c r="C234">
        <v>19.3</v>
      </c>
      <c r="D234" s="1">
        <v>0.625</v>
      </c>
      <c r="E234">
        <v>9.3000000000000007</v>
      </c>
      <c r="F234" s="1">
        <v>0.22916666666666666</v>
      </c>
      <c r="G234">
        <v>4.0999999999999996</v>
      </c>
      <c r="H234">
        <v>0</v>
      </c>
      <c r="I234">
        <v>0</v>
      </c>
      <c r="J234">
        <v>0.4</v>
      </c>
      <c r="K234">
        <v>4.9000000000000004</v>
      </c>
      <c r="L234" s="1">
        <v>0.66666666666666663</v>
      </c>
      <c r="M234" t="s">
        <v>16</v>
      </c>
      <c r="O234" t="str">
        <f t="shared" si="4"/>
        <v/>
      </c>
    </row>
    <row r="235" spans="1:15" x14ac:dyDescent="0.25">
      <c r="A235">
        <v>22</v>
      </c>
      <c r="B235">
        <v>14.9</v>
      </c>
      <c r="C235">
        <v>21.8</v>
      </c>
      <c r="D235" s="1">
        <v>0.64583333333333337</v>
      </c>
      <c r="E235">
        <v>8.3000000000000007</v>
      </c>
      <c r="F235" s="1">
        <v>0.27083333333333331</v>
      </c>
      <c r="G235">
        <v>3.9</v>
      </c>
      <c r="H235">
        <v>0.5</v>
      </c>
      <c r="I235">
        <v>0</v>
      </c>
      <c r="J235">
        <v>0.3</v>
      </c>
      <c r="K235">
        <v>3.6</v>
      </c>
      <c r="L235" s="1">
        <v>0.5</v>
      </c>
      <c r="M235" t="s">
        <v>16</v>
      </c>
      <c r="O235" t="str">
        <f t="shared" si="4"/>
        <v/>
      </c>
    </row>
    <row r="236" spans="1:15" x14ac:dyDescent="0.25">
      <c r="A236">
        <v>23</v>
      </c>
      <c r="B236">
        <v>15.8</v>
      </c>
      <c r="C236">
        <v>23.3</v>
      </c>
      <c r="D236" s="1">
        <v>0.66666666666666663</v>
      </c>
      <c r="E236">
        <v>8.6</v>
      </c>
      <c r="F236" s="1">
        <v>0.27083333333333331</v>
      </c>
      <c r="G236">
        <v>3.5</v>
      </c>
      <c r="H236">
        <v>1</v>
      </c>
      <c r="I236">
        <v>0</v>
      </c>
      <c r="J236">
        <v>0.3</v>
      </c>
      <c r="K236">
        <v>4</v>
      </c>
      <c r="L236" s="1">
        <v>0.54166666666666663</v>
      </c>
      <c r="M236" t="s">
        <v>16</v>
      </c>
      <c r="O236" t="str">
        <f t="shared" si="4"/>
        <v/>
      </c>
    </row>
    <row r="237" spans="1:15" x14ac:dyDescent="0.25">
      <c r="A237">
        <v>24</v>
      </c>
      <c r="B237">
        <v>16.7</v>
      </c>
      <c r="C237">
        <v>22.8</v>
      </c>
      <c r="D237" s="1">
        <v>0.6875</v>
      </c>
      <c r="E237">
        <v>10.8</v>
      </c>
      <c r="F237" s="1">
        <v>0.14583333333333334</v>
      </c>
      <c r="G237">
        <v>2.6</v>
      </c>
      <c r="H237">
        <v>1</v>
      </c>
      <c r="I237">
        <v>0</v>
      </c>
      <c r="J237">
        <v>0.7</v>
      </c>
      <c r="K237">
        <v>8.9</v>
      </c>
      <c r="L237" s="1">
        <v>0.97916666666666663</v>
      </c>
      <c r="M237" t="s">
        <v>16</v>
      </c>
      <c r="O237" t="str">
        <f t="shared" si="4"/>
        <v/>
      </c>
    </row>
    <row r="238" spans="1:15" x14ac:dyDescent="0.25">
      <c r="A238">
        <v>25</v>
      </c>
      <c r="B238">
        <v>18.8</v>
      </c>
      <c r="C238">
        <v>25.3</v>
      </c>
      <c r="D238" s="1">
        <v>0.60416666666666663</v>
      </c>
      <c r="E238">
        <v>12.7</v>
      </c>
      <c r="F238" s="1">
        <v>0.20833333333333334</v>
      </c>
      <c r="G238">
        <v>1.8</v>
      </c>
      <c r="H238">
        <v>2.2999999999999998</v>
      </c>
      <c r="I238">
        <v>0</v>
      </c>
      <c r="J238">
        <v>0.8</v>
      </c>
      <c r="K238">
        <v>5.8</v>
      </c>
      <c r="L238" s="1">
        <v>0.66666666666666663</v>
      </c>
      <c r="M238" t="s">
        <v>16</v>
      </c>
      <c r="O238" t="str">
        <f t="shared" si="4"/>
        <v/>
      </c>
    </row>
    <row r="239" spans="1:15" x14ac:dyDescent="0.25">
      <c r="A239">
        <v>26</v>
      </c>
      <c r="B239">
        <v>19.8</v>
      </c>
      <c r="C239">
        <v>26.5</v>
      </c>
      <c r="D239" s="1">
        <v>0.77083333333333337</v>
      </c>
      <c r="E239">
        <v>14.3</v>
      </c>
      <c r="F239" s="1">
        <v>0.20833333333333334</v>
      </c>
      <c r="G239">
        <v>1.1000000000000001</v>
      </c>
      <c r="H239">
        <v>2.6</v>
      </c>
      <c r="I239">
        <v>0.6</v>
      </c>
      <c r="J239">
        <v>0.2</v>
      </c>
      <c r="K239">
        <v>3.6</v>
      </c>
      <c r="L239" s="1">
        <v>0.60416666666666663</v>
      </c>
      <c r="M239" t="s">
        <v>42</v>
      </c>
      <c r="O239" t="str">
        <f t="shared" si="4"/>
        <v/>
      </c>
    </row>
    <row r="240" spans="1:15" x14ac:dyDescent="0.25">
      <c r="A240">
        <v>27</v>
      </c>
      <c r="B240">
        <v>17.399999999999999</v>
      </c>
      <c r="C240">
        <v>20.8</v>
      </c>
      <c r="D240" s="1">
        <v>0.72916666666666663</v>
      </c>
      <c r="E240">
        <v>14.3</v>
      </c>
      <c r="F240" s="1">
        <v>0.97916666666666663</v>
      </c>
      <c r="G240">
        <v>1.1000000000000001</v>
      </c>
      <c r="H240">
        <v>0.2</v>
      </c>
      <c r="I240">
        <v>31.8</v>
      </c>
      <c r="J240">
        <v>0.1</v>
      </c>
      <c r="K240">
        <v>3.1</v>
      </c>
      <c r="L240" s="1">
        <v>0.22916666666666666</v>
      </c>
      <c r="M240" t="s">
        <v>16</v>
      </c>
      <c r="O240" t="str">
        <f t="shared" si="4"/>
        <v/>
      </c>
    </row>
    <row r="241" spans="1:15" x14ac:dyDescent="0.25">
      <c r="A241">
        <v>28</v>
      </c>
      <c r="B241">
        <v>16.100000000000001</v>
      </c>
      <c r="C241">
        <v>19.600000000000001</v>
      </c>
      <c r="D241" s="1">
        <v>0.54166666666666663</v>
      </c>
      <c r="E241">
        <v>14.2</v>
      </c>
      <c r="F241" s="1">
        <v>0</v>
      </c>
      <c r="G241">
        <v>2.2999999999999998</v>
      </c>
      <c r="H241">
        <v>0.1</v>
      </c>
      <c r="I241">
        <v>11.4</v>
      </c>
      <c r="J241">
        <v>0.4</v>
      </c>
      <c r="K241">
        <v>5.4</v>
      </c>
      <c r="L241" s="1">
        <v>0.6875</v>
      </c>
      <c r="M241" t="s">
        <v>42</v>
      </c>
      <c r="O241" t="str">
        <f t="shared" si="4"/>
        <v/>
      </c>
    </row>
    <row r="242" spans="1:15" x14ac:dyDescent="0.25">
      <c r="A242">
        <v>29</v>
      </c>
      <c r="B242">
        <v>16.600000000000001</v>
      </c>
      <c r="C242">
        <v>21.6</v>
      </c>
      <c r="D242" s="1">
        <v>0.72916666666666663</v>
      </c>
      <c r="E242">
        <v>13.7</v>
      </c>
      <c r="F242" s="1">
        <v>4.1666666666666664E-2</v>
      </c>
      <c r="G242">
        <v>2.1</v>
      </c>
      <c r="H242">
        <v>0.4</v>
      </c>
      <c r="I242">
        <v>11.6</v>
      </c>
      <c r="J242">
        <v>0.5</v>
      </c>
      <c r="K242">
        <v>5.4</v>
      </c>
      <c r="L242" s="1">
        <v>0.45833333333333331</v>
      </c>
      <c r="M242" t="s">
        <v>42</v>
      </c>
      <c r="O242" t="str">
        <f t="shared" si="4"/>
        <v/>
      </c>
    </row>
    <row r="243" spans="1:15" x14ac:dyDescent="0.25">
      <c r="A243">
        <v>30</v>
      </c>
      <c r="B243">
        <v>15.7</v>
      </c>
      <c r="C243">
        <v>20.9</v>
      </c>
      <c r="D243" s="1">
        <v>0.54166666666666663</v>
      </c>
      <c r="E243">
        <v>12.4</v>
      </c>
      <c r="F243" s="1">
        <v>0.1875</v>
      </c>
      <c r="G243">
        <v>2.7</v>
      </c>
      <c r="H243">
        <v>0.1</v>
      </c>
      <c r="I243">
        <v>14.8</v>
      </c>
      <c r="J243">
        <v>0.6</v>
      </c>
      <c r="K243">
        <v>10.3</v>
      </c>
      <c r="L243" s="1">
        <v>0.85416666666666663</v>
      </c>
      <c r="M243" t="s">
        <v>42</v>
      </c>
      <c r="O243" t="str">
        <f t="shared" si="4"/>
        <v/>
      </c>
    </row>
    <row r="244" spans="1:15" x14ac:dyDescent="0.25">
      <c r="A244">
        <v>31</v>
      </c>
      <c r="B244">
        <v>14.7</v>
      </c>
      <c r="C244">
        <v>20.2</v>
      </c>
      <c r="D244" s="1">
        <v>0.5625</v>
      </c>
      <c r="E244">
        <v>11.3</v>
      </c>
      <c r="F244" s="1">
        <v>0.16666666666666666</v>
      </c>
      <c r="G244">
        <v>3.7</v>
      </c>
      <c r="H244">
        <v>0.2</v>
      </c>
      <c r="I244">
        <v>4.8</v>
      </c>
      <c r="J244">
        <v>0.3</v>
      </c>
      <c r="K244">
        <v>4</v>
      </c>
      <c r="L244" s="1">
        <v>0.52083333333333337</v>
      </c>
      <c r="M244" t="s">
        <v>131</v>
      </c>
      <c r="O244" t="str">
        <f t="shared" si="4"/>
        <v/>
      </c>
    </row>
    <row r="245" spans="1:15" x14ac:dyDescent="0.25">
      <c r="A245">
        <v>1</v>
      </c>
      <c r="B245">
        <v>14.9</v>
      </c>
      <c r="C245">
        <v>20.3</v>
      </c>
      <c r="D245" s="1">
        <v>0.58333333333333337</v>
      </c>
      <c r="E245">
        <v>8.9</v>
      </c>
      <c r="F245" s="1">
        <v>0.22916666666666666</v>
      </c>
      <c r="G245">
        <v>3.6</v>
      </c>
      <c r="H245">
        <v>0.2</v>
      </c>
      <c r="I245">
        <v>0</v>
      </c>
      <c r="J245">
        <v>0.2</v>
      </c>
      <c r="K245">
        <v>3.6</v>
      </c>
      <c r="L245" s="1">
        <v>0.58333333333333337</v>
      </c>
      <c r="M245" t="s">
        <v>42</v>
      </c>
      <c r="N245" t="s">
        <v>95</v>
      </c>
      <c r="O245" t="str">
        <f t="shared" si="4"/>
        <v/>
      </c>
    </row>
    <row r="246" spans="1:15" x14ac:dyDescent="0.25">
      <c r="A246">
        <v>2</v>
      </c>
      <c r="B246">
        <v>16.2</v>
      </c>
      <c r="C246">
        <v>18.7</v>
      </c>
      <c r="D246" s="1">
        <v>0.75</v>
      </c>
      <c r="E246">
        <v>14.2</v>
      </c>
      <c r="F246" s="1">
        <v>2.0833333333333332E-2</v>
      </c>
      <c r="G246">
        <v>2.2000000000000002</v>
      </c>
      <c r="H246">
        <v>0</v>
      </c>
      <c r="I246">
        <v>3.6</v>
      </c>
      <c r="J246">
        <v>0.6</v>
      </c>
      <c r="K246">
        <v>5.8</v>
      </c>
      <c r="L246" s="1">
        <v>0.9375</v>
      </c>
      <c r="M246" t="s">
        <v>42</v>
      </c>
      <c r="O246" t="str">
        <f t="shared" si="4"/>
        <v/>
      </c>
    </row>
    <row r="247" spans="1:15" x14ac:dyDescent="0.25">
      <c r="A247">
        <v>3</v>
      </c>
      <c r="B247">
        <v>18.5</v>
      </c>
      <c r="C247">
        <v>22.5</v>
      </c>
      <c r="D247" s="1">
        <v>0.58333333333333337</v>
      </c>
      <c r="E247">
        <v>16.399999999999999</v>
      </c>
      <c r="F247" s="1">
        <v>0.25</v>
      </c>
      <c r="G247">
        <v>0.7</v>
      </c>
      <c r="H247">
        <v>0.9</v>
      </c>
      <c r="I247">
        <v>0</v>
      </c>
      <c r="J247">
        <v>0.7</v>
      </c>
      <c r="K247">
        <v>6.7</v>
      </c>
      <c r="L247" s="1">
        <v>0.97916666666666663</v>
      </c>
      <c r="M247" t="s">
        <v>42</v>
      </c>
      <c r="O247" t="str">
        <f t="shared" si="4"/>
        <v/>
      </c>
    </row>
    <row r="248" spans="1:15" x14ac:dyDescent="0.25">
      <c r="A248">
        <v>4</v>
      </c>
      <c r="B248">
        <v>16.2</v>
      </c>
      <c r="C248">
        <v>18.399999999999999</v>
      </c>
      <c r="D248" s="1">
        <v>0.14583333333333334</v>
      </c>
      <c r="E248">
        <v>12.1</v>
      </c>
      <c r="F248" s="1">
        <v>0.97916666666666663</v>
      </c>
      <c r="G248">
        <v>2.1</v>
      </c>
      <c r="H248">
        <v>0</v>
      </c>
      <c r="I248">
        <v>4.4000000000000004</v>
      </c>
      <c r="J248">
        <v>0.7</v>
      </c>
      <c r="K248">
        <v>7.2</v>
      </c>
      <c r="L248" s="1">
        <v>0.16666666666666666</v>
      </c>
      <c r="M248" t="s">
        <v>42</v>
      </c>
      <c r="O248" t="str">
        <f t="shared" si="4"/>
        <v/>
      </c>
    </row>
    <row r="249" spans="1:15" x14ac:dyDescent="0.25">
      <c r="A249">
        <v>5</v>
      </c>
      <c r="B249">
        <v>14.9</v>
      </c>
      <c r="C249">
        <v>20.6</v>
      </c>
      <c r="D249" s="1">
        <v>0.70833333333333337</v>
      </c>
      <c r="E249">
        <v>10.4</v>
      </c>
      <c r="F249" s="1">
        <v>0.29166666666666669</v>
      </c>
      <c r="G249">
        <v>3.7</v>
      </c>
      <c r="H249">
        <v>0.3</v>
      </c>
      <c r="I249">
        <v>0</v>
      </c>
      <c r="J249">
        <v>0.2</v>
      </c>
      <c r="K249">
        <v>3.6</v>
      </c>
      <c r="L249" s="1">
        <v>0.52083333333333337</v>
      </c>
      <c r="M249" t="s">
        <v>42</v>
      </c>
      <c r="O249" t="str">
        <f t="shared" si="4"/>
        <v/>
      </c>
    </row>
    <row r="250" spans="1:15" x14ac:dyDescent="0.25">
      <c r="A250">
        <v>6</v>
      </c>
      <c r="B250">
        <v>17.899999999999999</v>
      </c>
      <c r="C250">
        <v>24.9</v>
      </c>
      <c r="D250" s="1">
        <v>0.64583333333333337</v>
      </c>
      <c r="E250">
        <v>11.8</v>
      </c>
      <c r="F250" s="1">
        <v>2.0833333333333332E-2</v>
      </c>
      <c r="G250">
        <v>2</v>
      </c>
      <c r="H250">
        <v>1.7</v>
      </c>
      <c r="I250">
        <v>1.2</v>
      </c>
      <c r="J250">
        <v>0.6</v>
      </c>
      <c r="K250">
        <v>5.4</v>
      </c>
      <c r="L250" s="1">
        <v>0.625</v>
      </c>
      <c r="M250" t="s">
        <v>42</v>
      </c>
      <c r="O250" t="str">
        <f t="shared" si="4"/>
        <v/>
      </c>
    </row>
    <row r="251" spans="1:15" x14ac:dyDescent="0.25">
      <c r="A251">
        <v>7</v>
      </c>
      <c r="B251">
        <v>17.100000000000001</v>
      </c>
      <c r="C251">
        <v>19.899999999999999</v>
      </c>
      <c r="D251" s="1">
        <v>0.45833333333333331</v>
      </c>
      <c r="E251">
        <v>14.2</v>
      </c>
      <c r="F251" s="1">
        <v>0</v>
      </c>
      <c r="G251">
        <v>1.4</v>
      </c>
      <c r="H251">
        <v>0.2</v>
      </c>
      <c r="I251">
        <v>1.2</v>
      </c>
      <c r="J251">
        <v>0.4</v>
      </c>
      <c r="K251">
        <v>4.5</v>
      </c>
      <c r="L251" s="1">
        <v>0.72916666666666663</v>
      </c>
      <c r="M251" t="s">
        <v>42</v>
      </c>
      <c r="O251" t="str">
        <f t="shared" si="4"/>
        <v/>
      </c>
    </row>
    <row r="252" spans="1:15" x14ac:dyDescent="0.25">
      <c r="A252">
        <v>8</v>
      </c>
      <c r="B252">
        <v>13.7</v>
      </c>
      <c r="C252">
        <v>16.8</v>
      </c>
      <c r="D252" s="1">
        <v>0.6875</v>
      </c>
      <c r="E252">
        <v>11.3</v>
      </c>
      <c r="F252" s="1">
        <v>0</v>
      </c>
      <c r="G252">
        <v>4.5999999999999996</v>
      </c>
      <c r="H252">
        <v>0</v>
      </c>
      <c r="I252">
        <v>6.6</v>
      </c>
      <c r="J252">
        <v>0.4</v>
      </c>
      <c r="K252">
        <v>4.9000000000000004</v>
      </c>
      <c r="L252" s="1">
        <v>8.3333333333333329E-2</v>
      </c>
      <c r="M252" t="s">
        <v>42</v>
      </c>
      <c r="O252" t="str">
        <f t="shared" si="4"/>
        <v/>
      </c>
    </row>
    <row r="253" spans="1:15" x14ac:dyDescent="0.25">
      <c r="A253">
        <v>9</v>
      </c>
      <c r="B253">
        <v>13.6</v>
      </c>
      <c r="C253">
        <v>17.899999999999999</v>
      </c>
      <c r="D253" s="1">
        <v>0.70833333333333337</v>
      </c>
      <c r="E253">
        <v>9.6</v>
      </c>
      <c r="F253" s="1">
        <v>0</v>
      </c>
      <c r="G253">
        <v>4.7</v>
      </c>
      <c r="H253">
        <v>0</v>
      </c>
      <c r="I253">
        <v>0</v>
      </c>
      <c r="J253">
        <v>0.1</v>
      </c>
      <c r="K253">
        <v>4</v>
      </c>
      <c r="L253" s="1">
        <v>0.125</v>
      </c>
      <c r="M253" t="s">
        <v>16</v>
      </c>
      <c r="O253" t="str">
        <f t="shared" si="4"/>
        <v/>
      </c>
    </row>
    <row r="254" spans="1:15" x14ac:dyDescent="0.25">
      <c r="A254">
        <v>10</v>
      </c>
      <c r="B254">
        <v>13.2</v>
      </c>
      <c r="C254">
        <v>17.100000000000001</v>
      </c>
      <c r="D254" s="1">
        <v>0.60416666666666663</v>
      </c>
      <c r="E254">
        <v>7.9</v>
      </c>
      <c r="F254" s="1">
        <v>0.125</v>
      </c>
      <c r="G254">
        <v>5.0999999999999996</v>
      </c>
      <c r="H254">
        <v>0</v>
      </c>
      <c r="I254">
        <v>1.8</v>
      </c>
      <c r="J254">
        <v>0.6</v>
      </c>
      <c r="K254">
        <v>6.3</v>
      </c>
      <c r="L254" s="1">
        <v>0.6875</v>
      </c>
      <c r="M254" t="s">
        <v>42</v>
      </c>
      <c r="O254" t="str">
        <f t="shared" si="4"/>
        <v/>
      </c>
    </row>
    <row r="255" spans="1:15" x14ac:dyDescent="0.25">
      <c r="A255">
        <v>11</v>
      </c>
      <c r="B255">
        <v>15.4</v>
      </c>
      <c r="C255">
        <v>20.100000000000001</v>
      </c>
      <c r="D255" s="1">
        <v>0.60416666666666663</v>
      </c>
      <c r="E255">
        <v>9.8000000000000007</v>
      </c>
      <c r="F255" s="1">
        <v>0</v>
      </c>
      <c r="G255">
        <v>3.1</v>
      </c>
      <c r="H255">
        <v>0.2</v>
      </c>
      <c r="I255">
        <v>0.2</v>
      </c>
      <c r="J255">
        <v>0.1</v>
      </c>
      <c r="K255">
        <v>3.1</v>
      </c>
      <c r="L255" s="1">
        <v>0.45833333333333331</v>
      </c>
      <c r="M255" t="s">
        <v>42</v>
      </c>
      <c r="O255" t="str">
        <f t="shared" si="4"/>
        <v/>
      </c>
    </row>
    <row r="256" spans="1:15" x14ac:dyDescent="0.25">
      <c r="A256">
        <v>12</v>
      </c>
      <c r="B256">
        <v>15.2</v>
      </c>
      <c r="C256">
        <v>19.5</v>
      </c>
      <c r="D256" s="1">
        <v>0.64583333333333337</v>
      </c>
      <c r="E256">
        <v>9.1999999999999993</v>
      </c>
      <c r="F256" s="1">
        <v>0.10416666666666667</v>
      </c>
      <c r="G256">
        <v>3.2</v>
      </c>
      <c r="H256">
        <v>0.1</v>
      </c>
      <c r="I256">
        <v>2.2000000000000002</v>
      </c>
      <c r="J256">
        <v>0.6</v>
      </c>
      <c r="K256">
        <v>7.2</v>
      </c>
      <c r="L256" s="1">
        <v>0.625</v>
      </c>
      <c r="M256" t="s">
        <v>42</v>
      </c>
      <c r="O256" t="str">
        <f t="shared" si="4"/>
        <v/>
      </c>
    </row>
    <row r="257" spans="1:15" x14ac:dyDescent="0.25">
      <c r="A257">
        <v>13</v>
      </c>
      <c r="B257">
        <v>18.2</v>
      </c>
      <c r="C257">
        <v>21</v>
      </c>
      <c r="D257" s="1">
        <v>0.60416666666666663</v>
      </c>
      <c r="E257">
        <v>16.100000000000001</v>
      </c>
      <c r="F257" s="1">
        <v>0</v>
      </c>
      <c r="G257">
        <v>0.7</v>
      </c>
      <c r="H257">
        <v>0.6</v>
      </c>
      <c r="I257">
        <v>1.4</v>
      </c>
      <c r="J257">
        <v>0.3</v>
      </c>
      <c r="K257">
        <v>4</v>
      </c>
      <c r="L257" s="1">
        <v>0.70833333333333337</v>
      </c>
      <c r="M257" t="s">
        <v>42</v>
      </c>
      <c r="O257" t="str">
        <f t="shared" si="4"/>
        <v/>
      </c>
    </row>
    <row r="258" spans="1:15" x14ac:dyDescent="0.25">
      <c r="A258">
        <v>14</v>
      </c>
      <c r="B258">
        <v>18.3</v>
      </c>
      <c r="C258">
        <v>21.3</v>
      </c>
      <c r="D258" s="1">
        <v>0.625</v>
      </c>
      <c r="E258">
        <v>15.9</v>
      </c>
      <c r="F258" s="1">
        <v>2.0833333333333332E-2</v>
      </c>
      <c r="G258">
        <v>0.6</v>
      </c>
      <c r="H258">
        <v>0.6</v>
      </c>
      <c r="I258">
        <v>0.4</v>
      </c>
      <c r="J258">
        <v>0.5</v>
      </c>
      <c r="K258">
        <v>5.4</v>
      </c>
      <c r="L258" s="1">
        <v>0.79166666666666663</v>
      </c>
      <c r="M258" t="s">
        <v>42</v>
      </c>
      <c r="O258" t="str">
        <f t="shared" si="4"/>
        <v/>
      </c>
    </row>
    <row r="259" spans="1:15" x14ac:dyDescent="0.25">
      <c r="A259">
        <v>15</v>
      </c>
      <c r="B259">
        <v>16.2</v>
      </c>
      <c r="C259">
        <v>19.7</v>
      </c>
      <c r="D259" s="1">
        <v>0.54166666666666663</v>
      </c>
      <c r="E259">
        <v>12.4</v>
      </c>
      <c r="F259" s="1">
        <v>0</v>
      </c>
      <c r="G259">
        <v>2.2000000000000002</v>
      </c>
      <c r="H259">
        <v>0.1</v>
      </c>
      <c r="I259">
        <v>0.8</v>
      </c>
      <c r="J259">
        <v>0.5</v>
      </c>
      <c r="K259">
        <v>6.3</v>
      </c>
      <c r="L259" s="1">
        <v>0.66666666666666663</v>
      </c>
      <c r="M259" t="s">
        <v>131</v>
      </c>
      <c r="O259" t="str">
        <f t="shared" ref="O259:O322" si="5">IF(E259&lt;-2,"yes","")</f>
        <v/>
      </c>
    </row>
    <row r="260" spans="1:15" x14ac:dyDescent="0.25">
      <c r="A260">
        <v>16</v>
      </c>
      <c r="B260">
        <v>13.6</v>
      </c>
      <c r="C260">
        <v>17.899999999999999</v>
      </c>
      <c r="D260" s="1">
        <v>0.58333333333333337</v>
      </c>
      <c r="E260">
        <v>9.6999999999999993</v>
      </c>
      <c r="F260" s="1">
        <v>0.29166666666666669</v>
      </c>
      <c r="G260">
        <v>4.7</v>
      </c>
      <c r="H260">
        <v>0</v>
      </c>
      <c r="I260">
        <v>0</v>
      </c>
      <c r="J260">
        <v>0.2</v>
      </c>
      <c r="K260">
        <v>3.6</v>
      </c>
      <c r="L260" s="1">
        <v>0.97916666666666663</v>
      </c>
      <c r="M260" t="s">
        <v>42</v>
      </c>
      <c r="O260" t="str">
        <f t="shared" si="5"/>
        <v/>
      </c>
    </row>
    <row r="261" spans="1:15" x14ac:dyDescent="0.25">
      <c r="A261">
        <v>17</v>
      </c>
      <c r="B261">
        <v>13.9</v>
      </c>
      <c r="C261">
        <v>16.899999999999999</v>
      </c>
      <c r="D261" s="1">
        <v>0.64583333333333337</v>
      </c>
      <c r="E261">
        <v>10.8</v>
      </c>
      <c r="F261" s="1">
        <v>0</v>
      </c>
      <c r="G261">
        <v>4.4000000000000004</v>
      </c>
      <c r="H261">
        <v>0</v>
      </c>
      <c r="I261">
        <v>2.6</v>
      </c>
      <c r="J261">
        <v>0.4</v>
      </c>
      <c r="K261">
        <v>4</v>
      </c>
      <c r="L261" s="1">
        <v>0.20833333333333334</v>
      </c>
      <c r="M261" t="s">
        <v>42</v>
      </c>
      <c r="O261" t="str">
        <f t="shared" si="5"/>
        <v/>
      </c>
    </row>
    <row r="262" spans="1:15" x14ac:dyDescent="0.25">
      <c r="A262">
        <v>18</v>
      </c>
      <c r="B262">
        <v>13.3</v>
      </c>
      <c r="C262">
        <v>17.2</v>
      </c>
      <c r="D262" s="1">
        <v>0.54166666666666663</v>
      </c>
      <c r="E262">
        <v>9.6</v>
      </c>
      <c r="F262" s="1">
        <v>6.25E-2</v>
      </c>
      <c r="G262">
        <v>5</v>
      </c>
      <c r="H262">
        <v>0</v>
      </c>
      <c r="I262">
        <v>1.6</v>
      </c>
      <c r="J262">
        <v>0.5</v>
      </c>
      <c r="K262">
        <v>8</v>
      </c>
      <c r="L262" s="1">
        <v>0.97916666666666663</v>
      </c>
      <c r="M262" t="s">
        <v>42</v>
      </c>
      <c r="O262" t="str">
        <f t="shared" si="5"/>
        <v/>
      </c>
    </row>
    <row r="263" spans="1:15" x14ac:dyDescent="0.25">
      <c r="A263">
        <v>19</v>
      </c>
      <c r="B263">
        <v>16.2</v>
      </c>
      <c r="C263">
        <v>19.600000000000001</v>
      </c>
      <c r="D263" s="1">
        <v>0.60416666666666663</v>
      </c>
      <c r="E263">
        <v>13.7</v>
      </c>
      <c r="F263" s="1">
        <v>0.97916666666666663</v>
      </c>
      <c r="G263">
        <v>2.2000000000000002</v>
      </c>
      <c r="H263">
        <v>0.1</v>
      </c>
      <c r="I263">
        <v>1.4</v>
      </c>
      <c r="J263">
        <v>0.8</v>
      </c>
      <c r="K263">
        <v>5.8</v>
      </c>
      <c r="L263" s="1">
        <v>8.3333333333333329E-2</v>
      </c>
      <c r="M263" t="s">
        <v>42</v>
      </c>
      <c r="O263" t="str">
        <f t="shared" si="5"/>
        <v/>
      </c>
    </row>
    <row r="264" spans="1:15" x14ac:dyDescent="0.25">
      <c r="A264">
        <v>20</v>
      </c>
      <c r="B264">
        <v>14</v>
      </c>
      <c r="C264">
        <v>18.2</v>
      </c>
      <c r="D264" s="1">
        <v>0.60416666666666663</v>
      </c>
      <c r="E264">
        <v>9.1999999999999993</v>
      </c>
      <c r="F264" s="1">
        <v>0.97916666666666663</v>
      </c>
      <c r="G264">
        <v>4.3</v>
      </c>
      <c r="H264">
        <v>0</v>
      </c>
      <c r="I264">
        <v>0</v>
      </c>
      <c r="J264">
        <v>0.2</v>
      </c>
      <c r="K264">
        <v>3.6</v>
      </c>
      <c r="L264" s="1">
        <v>0.45833333333333331</v>
      </c>
      <c r="M264" t="s">
        <v>16</v>
      </c>
      <c r="O264" t="str">
        <f t="shared" si="5"/>
        <v/>
      </c>
    </row>
    <row r="265" spans="1:15" x14ac:dyDescent="0.25">
      <c r="A265">
        <v>21</v>
      </c>
      <c r="B265">
        <v>15.1</v>
      </c>
      <c r="C265">
        <v>22.4</v>
      </c>
      <c r="D265" s="1">
        <v>0.6875</v>
      </c>
      <c r="E265">
        <v>8.3000000000000007</v>
      </c>
      <c r="F265" s="1">
        <v>0.125</v>
      </c>
      <c r="G265">
        <v>4</v>
      </c>
      <c r="H265">
        <v>0.8</v>
      </c>
      <c r="I265">
        <v>0</v>
      </c>
      <c r="J265">
        <v>0.1</v>
      </c>
      <c r="K265">
        <v>2.7</v>
      </c>
      <c r="L265" s="1">
        <v>0.70833333333333337</v>
      </c>
      <c r="M265" t="s">
        <v>42</v>
      </c>
      <c r="O265" t="str">
        <f t="shared" si="5"/>
        <v/>
      </c>
    </row>
    <row r="266" spans="1:15" x14ac:dyDescent="0.25">
      <c r="A266">
        <v>22</v>
      </c>
      <c r="B266">
        <v>17.100000000000001</v>
      </c>
      <c r="C266">
        <v>21.3</v>
      </c>
      <c r="D266" s="1">
        <v>0.625</v>
      </c>
      <c r="E266">
        <v>13.2</v>
      </c>
      <c r="F266" s="1">
        <v>6.25E-2</v>
      </c>
      <c r="G266">
        <v>1.9</v>
      </c>
      <c r="H266">
        <v>0.7</v>
      </c>
      <c r="I266">
        <v>0</v>
      </c>
      <c r="J266">
        <v>0</v>
      </c>
      <c r="K266">
        <v>1.3</v>
      </c>
      <c r="L266" s="1">
        <v>0.41666666666666669</v>
      </c>
      <c r="M266" t="s">
        <v>42</v>
      </c>
      <c r="O266" t="str">
        <f t="shared" si="5"/>
        <v/>
      </c>
    </row>
    <row r="267" spans="1:15" x14ac:dyDescent="0.25">
      <c r="A267">
        <v>23</v>
      </c>
      <c r="B267">
        <v>15.5</v>
      </c>
      <c r="C267">
        <v>20.100000000000001</v>
      </c>
      <c r="D267" s="1">
        <v>0.5</v>
      </c>
      <c r="E267">
        <v>10.199999999999999</v>
      </c>
      <c r="F267" s="1">
        <v>0</v>
      </c>
      <c r="G267">
        <v>2.9</v>
      </c>
      <c r="H267">
        <v>0.2</v>
      </c>
      <c r="I267">
        <v>0</v>
      </c>
      <c r="J267">
        <v>0.2</v>
      </c>
      <c r="K267">
        <v>3.6</v>
      </c>
      <c r="L267" s="1">
        <v>0.66666666666666663</v>
      </c>
      <c r="M267" t="s">
        <v>16</v>
      </c>
      <c r="O267" t="str">
        <f t="shared" si="5"/>
        <v/>
      </c>
    </row>
    <row r="268" spans="1:15" x14ac:dyDescent="0.25">
      <c r="A268">
        <v>24</v>
      </c>
      <c r="B268">
        <v>13.8</v>
      </c>
      <c r="C268">
        <v>20.100000000000001</v>
      </c>
      <c r="D268" s="1">
        <v>0.66666666666666663</v>
      </c>
      <c r="E268">
        <v>7.1</v>
      </c>
      <c r="F268" s="1">
        <v>0.25</v>
      </c>
      <c r="G268">
        <v>4.7</v>
      </c>
      <c r="H268">
        <v>0.2</v>
      </c>
      <c r="I268">
        <v>0</v>
      </c>
      <c r="J268">
        <v>0.3</v>
      </c>
      <c r="K268">
        <v>4</v>
      </c>
      <c r="L268" s="1">
        <v>0.60416666666666663</v>
      </c>
      <c r="M268" t="s">
        <v>42</v>
      </c>
      <c r="O268" t="str">
        <f t="shared" si="5"/>
        <v/>
      </c>
    </row>
    <row r="269" spans="1:15" x14ac:dyDescent="0.25">
      <c r="A269">
        <v>25</v>
      </c>
      <c r="B269">
        <v>14.6</v>
      </c>
      <c r="C269">
        <v>18.7</v>
      </c>
      <c r="D269" s="1">
        <v>0.58333333333333337</v>
      </c>
      <c r="E269">
        <v>9.8000000000000007</v>
      </c>
      <c r="F269" s="1">
        <v>0</v>
      </c>
      <c r="G269">
        <v>3.7</v>
      </c>
      <c r="H269">
        <v>0</v>
      </c>
      <c r="I269">
        <v>0</v>
      </c>
      <c r="J269">
        <v>0.2</v>
      </c>
      <c r="K269">
        <v>4</v>
      </c>
      <c r="L269" s="1">
        <v>0.58333333333333337</v>
      </c>
      <c r="M269" t="s">
        <v>16</v>
      </c>
      <c r="O269" t="str">
        <f t="shared" si="5"/>
        <v/>
      </c>
    </row>
    <row r="270" spans="1:15" x14ac:dyDescent="0.25">
      <c r="A270">
        <v>26</v>
      </c>
      <c r="B270">
        <v>12.4</v>
      </c>
      <c r="C270">
        <v>18.7</v>
      </c>
      <c r="D270" s="1">
        <v>0.625</v>
      </c>
      <c r="E270">
        <v>7.1</v>
      </c>
      <c r="F270" s="1">
        <v>0.27083333333333331</v>
      </c>
      <c r="G270">
        <v>5.9</v>
      </c>
      <c r="H270">
        <v>0</v>
      </c>
      <c r="I270">
        <v>0</v>
      </c>
      <c r="J270">
        <v>0.1</v>
      </c>
      <c r="K270">
        <v>3.6</v>
      </c>
      <c r="L270" s="1">
        <v>0.52083333333333337</v>
      </c>
      <c r="M270" t="s">
        <v>42</v>
      </c>
      <c r="O270" t="str">
        <f t="shared" si="5"/>
        <v/>
      </c>
    </row>
    <row r="271" spans="1:15" x14ac:dyDescent="0.25">
      <c r="A271">
        <v>27</v>
      </c>
      <c r="B271">
        <v>13.1</v>
      </c>
      <c r="C271">
        <v>17.600000000000001</v>
      </c>
      <c r="D271" s="1">
        <v>0.5625</v>
      </c>
      <c r="E271">
        <v>9.5</v>
      </c>
      <c r="F271" s="1">
        <v>2.0833333333333332E-2</v>
      </c>
      <c r="G271">
        <v>5.2</v>
      </c>
      <c r="H271">
        <v>0</v>
      </c>
      <c r="I271">
        <v>2</v>
      </c>
      <c r="J271">
        <v>0.5</v>
      </c>
      <c r="K271">
        <v>5.4</v>
      </c>
      <c r="L271" s="1">
        <v>0.625</v>
      </c>
      <c r="M271" t="s">
        <v>42</v>
      </c>
      <c r="O271" t="str">
        <f t="shared" si="5"/>
        <v/>
      </c>
    </row>
    <row r="272" spans="1:15" x14ac:dyDescent="0.25">
      <c r="A272">
        <v>28</v>
      </c>
      <c r="B272">
        <v>11.8</v>
      </c>
      <c r="C272">
        <v>17.3</v>
      </c>
      <c r="D272" s="1">
        <v>0.625</v>
      </c>
      <c r="E272">
        <v>7.2</v>
      </c>
      <c r="F272" s="1">
        <v>0.20833333333333334</v>
      </c>
      <c r="G272">
        <v>6.5</v>
      </c>
      <c r="H272">
        <v>0</v>
      </c>
      <c r="I272">
        <v>0.2</v>
      </c>
      <c r="J272">
        <v>0.1</v>
      </c>
      <c r="K272">
        <v>2.7</v>
      </c>
      <c r="L272" s="1">
        <v>0.52083333333333337</v>
      </c>
      <c r="M272" t="s">
        <v>130</v>
      </c>
      <c r="O272" t="str">
        <f t="shared" si="5"/>
        <v/>
      </c>
    </row>
    <row r="273" spans="1:15" x14ac:dyDescent="0.25">
      <c r="A273">
        <v>29</v>
      </c>
      <c r="B273">
        <v>16.399999999999999</v>
      </c>
      <c r="C273">
        <v>21.7</v>
      </c>
      <c r="D273" s="1">
        <v>0.64583333333333337</v>
      </c>
      <c r="E273">
        <v>10.7</v>
      </c>
      <c r="F273" s="1">
        <v>6.25E-2</v>
      </c>
      <c r="G273">
        <v>2.5</v>
      </c>
      <c r="H273">
        <v>0.7</v>
      </c>
      <c r="I273">
        <v>0.2</v>
      </c>
      <c r="J273">
        <v>0.8</v>
      </c>
      <c r="K273">
        <v>7.2</v>
      </c>
      <c r="L273" s="1">
        <v>0.70833333333333337</v>
      </c>
      <c r="M273" t="s">
        <v>42</v>
      </c>
      <c r="O273" t="str">
        <f t="shared" si="5"/>
        <v/>
      </c>
    </row>
    <row r="274" spans="1:15" x14ac:dyDescent="0.25">
      <c r="A274">
        <v>30</v>
      </c>
      <c r="B274">
        <v>16.3</v>
      </c>
      <c r="C274">
        <v>19.100000000000001</v>
      </c>
      <c r="D274" s="1">
        <v>0.54166666666666663</v>
      </c>
      <c r="E274">
        <v>12.9</v>
      </c>
      <c r="F274" s="1">
        <v>0.9375</v>
      </c>
      <c r="G274">
        <v>2.1</v>
      </c>
      <c r="H274">
        <v>0.1</v>
      </c>
      <c r="I274">
        <v>16.2</v>
      </c>
      <c r="J274">
        <v>0.9</v>
      </c>
      <c r="K274">
        <v>6.3</v>
      </c>
      <c r="L274" s="1">
        <v>0.45833333333333331</v>
      </c>
      <c r="M274" t="s">
        <v>42</v>
      </c>
      <c r="O274" t="str">
        <f t="shared" si="5"/>
        <v/>
      </c>
    </row>
    <row r="275" spans="1:15" x14ac:dyDescent="0.25">
      <c r="D275" s="1"/>
      <c r="F275" s="1"/>
      <c r="L275" s="1"/>
      <c r="N275" t="s">
        <v>96</v>
      </c>
      <c r="O275" t="str">
        <f t="shared" si="5"/>
        <v/>
      </c>
    </row>
    <row r="276" spans="1:15" x14ac:dyDescent="0.25">
      <c r="D276" s="1"/>
      <c r="F276" s="1"/>
      <c r="L276" s="1"/>
      <c r="O276" t="str">
        <f t="shared" si="5"/>
        <v/>
      </c>
    </row>
    <row r="277" spans="1:15" x14ac:dyDescent="0.25">
      <c r="D277" s="1"/>
      <c r="F277" s="1"/>
      <c r="L277" s="1"/>
      <c r="O277" t="str">
        <f t="shared" si="5"/>
        <v/>
      </c>
    </row>
    <row r="278" spans="1:15" x14ac:dyDescent="0.25">
      <c r="D278" s="1"/>
      <c r="F278" s="1"/>
      <c r="L278" s="1"/>
      <c r="O278" t="str">
        <f t="shared" si="5"/>
        <v/>
      </c>
    </row>
    <row r="279" spans="1:15" x14ac:dyDescent="0.25">
      <c r="D279" s="1"/>
      <c r="F279" s="1"/>
      <c r="L279" s="1"/>
      <c r="O279" t="str">
        <f t="shared" si="5"/>
        <v/>
      </c>
    </row>
    <row r="280" spans="1:15" x14ac:dyDescent="0.25">
      <c r="D280" s="1"/>
      <c r="F280" s="1"/>
      <c r="L280" s="1"/>
      <c r="O280" t="str">
        <f t="shared" si="5"/>
        <v/>
      </c>
    </row>
    <row r="281" spans="1:15" x14ac:dyDescent="0.25">
      <c r="D281" s="1"/>
      <c r="F281" s="1"/>
      <c r="L281" s="1"/>
      <c r="O281" t="str">
        <f t="shared" si="5"/>
        <v/>
      </c>
    </row>
    <row r="282" spans="1:15" x14ac:dyDescent="0.25">
      <c r="D282" s="1"/>
      <c r="F282" s="1"/>
      <c r="L282" s="1"/>
      <c r="O282" t="str">
        <f t="shared" si="5"/>
        <v/>
      </c>
    </row>
    <row r="283" spans="1:15" x14ac:dyDescent="0.25">
      <c r="D283" s="1"/>
      <c r="F283" s="1"/>
      <c r="L283" s="1"/>
      <c r="O283" t="str">
        <f t="shared" si="5"/>
        <v/>
      </c>
    </row>
    <row r="284" spans="1:15" x14ac:dyDescent="0.25">
      <c r="D284" s="1"/>
      <c r="F284" s="1"/>
      <c r="L284" s="1"/>
      <c r="O284" t="str">
        <f t="shared" si="5"/>
        <v/>
      </c>
    </row>
    <row r="285" spans="1:15" x14ac:dyDescent="0.25">
      <c r="D285" s="1"/>
      <c r="F285" s="1"/>
      <c r="O285" t="str">
        <f t="shared" si="5"/>
        <v/>
      </c>
    </row>
    <row r="286" spans="1:15" x14ac:dyDescent="0.25">
      <c r="D286" s="1"/>
      <c r="F286" s="1"/>
      <c r="L286" s="1"/>
      <c r="O286" t="str">
        <f t="shared" si="5"/>
        <v/>
      </c>
    </row>
    <row r="287" spans="1:15" x14ac:dyDescent="0.25">
      <c r="D287" s="1"/>
      <c r="F287" s="1"/>
      <c r="L287" s="1"/>
      <c r="O287" t="str">
        <f t="shared" si="5"/>
        <v/>
      </c>
    </row>
    <row r="288" spans="1:15" x14ac:dyDescent="0.25">
      <c r="D288" s="1"/>
      <c r="F288" s="1"/>
      <c r="L288" s="1"/>
      <c r="O288" t="str">
        <f t="shared" si="5"/>
        <v/>
      </c>
    </row>
    <row r="289" spans="4:15" x14ac:dyDescent="0.25">
      <c r="D289" s="1"/>
      <c r="F289" s="1"/>
      <c r="L289" s="1"/>
      <c r="O289" t="str">
        <f t="shared" si="5"/>
        <v/>
      </c>
    </row>
    <row r="290" spans="4:15" x14ac:dyDescent="0.25">
      <c r="D290" s="1"/>
      <c r="F290" s="1"/>
      <c r="L290" s="1"/>
      <c r="O290" t="str">
        <f t="shared" si="5"/>
        <v/>
      </c>
    </row>
    <row r="291" spans="4:15" x14ac:dyDescent="0.25">
      <c r="D291" s="1"/>
      <c r="F291" s="1"/>
      <c r="L291" s="1"/>
      <c r="O291" t="str">
        <f t="shared" si="5"/>
        <v/>
      </c>
    </row>
    <row r="292" spans="4:15" x14ac:dyDescent="0.25">
      <c r="D292" s="1"/>
      <c r="F292" s="1"/>
      <c r="L292" s="1"/>
      <c r="O292" t="str">
        <f t="shared" si="5"/>
        <v/>
      </c>
    </row>
    <row r="293" spans="4:15" x14ac:dyDescent="0.25">
      <c r="D293" s="1"/>
      <c r="F293" s="1"/>
      <c r="L293" s="1"/>
      <c r="O293" t="str">
        <f t="shared" si="5"/>
        <v/>
      </c>
    </row>
    <row r="294" spans="4:15" x14ac:dyDescent="0.25">
      <c r="D294" s="1"/>
      <c r="F294" s="1"/>
      <c r="L294" s="1"/>
      <c r="O294" t="str">
        <f t="shared" si="5"/>
        <v/>
      </c>
    </row>
    <row r="295" spans="4:15" x14ac:dyDescent="0.25">
      <c r="D295" s="1"/>
      <c r="F295" s="1"/>
      <c r="L295" s="1"/>
      <c r="O295" t="str">
        <f t="shared" si="5"/>
        <v/>
      </c>
    </row>
    <row r="296" spans="4:15" x14ac:dyDescent="0.25">
      <c r="D296" s="1"/>
      <c r="F296" s="1"/>
      <c r="L296" s="1"/>
      <c r="O296" t="str">
        <f t="shared" si="5"/>
        <v/>
      </c>
    </row>
    <row r="297" spans="4:15" x14ac:dyDescent="0.25">
      <c r="D297" s="1"/>
      <c r="F297" s="1"/>
      <c r="L297" s="1"/>
      <c r="O297" t="str">
        <f t="shared" si="5"/>
        <v/>
      </c>
    </row>
    <row r="298" spans="4:15" x14ac:dyDescent="0.25">
      <c r="D298" s="1"/>
      <c r="F298" s="1"/>
      <c r="L298" s="1"/>
      <c r="O298" t="str">
        <f t="shared" si="5"/>
        <v/>
      </c>
    </row>
    <row r="299" spans="4:15" x14ac:dyDescent="0.25">
      <c r="D299" s="1"/>
      <c r="F299" s="1"/>
      <c r="L299" s="1"/>
      <c r="O299" t="str">
        <f t="shared" si="5"/>
        <v/>
      </c>
    </row>
    <row r="300" spans="4:15" x14ac:dyDescent="0.25">
      <c r="D300" s="1"/>
      <c r="F300" s="1"/>
      <c r="L300" s="1"/>
      <c r="O300" t="str">
        <f t="shared" si="5"/>
        <v/>
      </c>
    </row>
    <row r="301" spans="4:15" x14ac:dyDescent="0.25">
      <c r="D301" s="1"/>
      <c r="F301" s="1"/>
      <c r="L301" s="1"/>
      <c r="O301" t="str">
        <f t="shared" si="5"/>
        <v/>
      </c>
    </row>
    <row r="302" spans="4:15" x14ac:dyDescent="0.25">
      <c r="D302" s="1"/>
      <c r="F302" s="1"/>
      <c r="L302" s="1"/>
      <c r="O302" t="str">
        <f t="shared" si="5"/>
        <v/>
      </c>
    </row>
    <row r="303" spans="4:15" x14ac:dyDescent="0.25">
      <c r="D303" s="1"/>
      <c r="F303" s="1"/>
      <c r="L303" s="1"/>
      <c r="O303" t="str">
        <f t="shared" si="5"/>
        <v/>
      </c>
    </row>
    <row r="304" spans="4:15" x14ac:dyDescent="0.25">
      <c r="D304" s="1"/>
      <c r="F304" s="1"/>
      <c r="L304" s="1"/>
      <c r="O304" t="str">
        <f t="shared" si="5"/>
        <v/>
      </c>
    </row>
    <row r="305" spans="4:15" x14ac:dyDescent="0.25">
      <c r="D305" s="1"/>
      <c r="F305" s="1"/>
      <c r="L305" s="1"/>
      <c r="O305" t="str">
        <f t="shared" si="5"/>
        <v/>
      </c>
    </row>
    <row r="306" spans="4:15" x14ac:dyDescent="0.25">
      <c r="D306" s="1"/>
      <c r="F306" s="1"/>
      <c r="L306" s="1"/>
      <c r="N306" t="s">
        <v>97</v>
      </c>
      <c r="O306" t="str">
        <f t="shared" si="5"/>
        <v/>
      </c>
    </row>
    <row r="307" spans="4:15" x14ac:dyDescent="0.25">
      <c r="D307" s="1"/>
      <c r="F307" s="1"/>
      <c r="L307" s="1"/>
      <c r="O307" t="str">
        <f t="shared" si="5"/>
        <v/>
      </c>
    </row>
    <row r="308" spans="4:15" x14ac:dyDescent="0.25">
      <c r="D308" s="1"/>
      <c r="F308" s="1"/>
      <c r="L308" s="1"/>
      <c r="O308" t="str">
        <f t="shared" si="5"/>
        <v/>
      </c>
    </row>
    <row r="309" spans="4:15" x14ac:dyDescent="0.25">
      <c r="D309" s="1"/>
      <c r="F309" s="1"/>
      <c r="L309" s="1"/>
      <c r="O309" t="str">
        <f t="shared" si="5"/>
        <v/>
      </c>
    </row>
    <row r="310" spans="4:15" x14ac:dyDescent="0.25">
      <c r="D310" s="1"/>
      <c r="F310" s="1"/>
      <c r="L310" s="1"/>
      <c r="O310" t="str">
        <f t="shared" si="5"/>
        <v/>
      </c>
    </row>
    <row r="311" spans="4:15" x14ac:dyDescent="0.25">
      <c r="D311" s="1"/>
      <c r="F311" s="1"/>
      <c r="L311" s="1"/>
      <c r="O311" t="str">
        <f t="shared" si="5"/>
        <v/>
      </c>
    </row>
    <row r="312" spans="4:15" x14ac:dyDescent="0.25">
      <c r="D312" s="1"/>
      <c r="F312" s="1"/>
      <c r="L312" s="1"/>
      <c r="O312" t="str">
        <f t="shared" si="5"/>
        <v/>
      </c>
    </row>
    <row r="313" spans="4:15" x14ac:dyDescent="0.25">
      <c r="D313" s="1"/>
      <c r="F313" s="1"/>
      <c r="L313" s="1"/>
      <c r="O313" t="str">
        <f t="shared" si="5"/>
        <v/>
      </c>
    </row>
    <row r="314" spans="4:15" x14ac:dyDescent="0.25">
      <c r="D314" s="1"/>
      <c r="F314" s="1"/>
      <c r="L314" s="1"/>
      <c r="O314" t="str">
        <f t="shared" si="5"/>
        <v/>
      </c>
    </row>
    <row r="315" spans="4:15" x14ac:dyDescent="0.25">
      <c r="D315" s="1"/>
      <c r="F315" s="1"/>
      <c r="L315" s="1"/>
      <c r="O315" t="str">
        <f t="shared" si="5"/>
        <v/>
      </c>
    </row>
    <row r="316" spans="4:15" x14ac:dyDescent="0.25">
      <c r="D316" s="1"/>
      <c r="F316" s="1"/>
      <c r="L316" s="1"/>
      <c r="O316" t="str">
        <f t="shared" si="5"/>
        <v/>
      </c>
    </row>
    <row r="317" spans="4:15" x14ac:dyDescent="0.25">
      <c r="D317" s="1"/>
      <c r="F317" s="1"/>
      <c r="L317" s="1"/>
      <c r="O317" t="str">
        <f t="shared" si="5"/>
        <v/>
      </c>
    </row>
    <row r="318" spans="4:15" x14ac:dyDescent="0.25">
      <c r="D318" s="1"/>
      <c r="F318" s="1"/>
      <c r="L318" s="1"/>
      <c r="O318" t="str">
        <f t="shared" si="5"/>
        <v/>
      </c>
    </row>
    <row r="319" spans="4:15" x14ac:dyDescent="0.25">
      <c r="D319" s="1"/>
      <c r="F319" s="1"/>
      <c r="L319" s="1"/>
      <c r="O319" t="str">
        <f t="shared" si="5"/>
        <v/>
      </c>
    </row>
    <row r="320" spans="4:15" x14ac:dyDescent="0.25">
      <c r="D320" s="1"/>
      <c r="F320" s="1"/>
      <c r="L320" s="1"/>
      <c r="O320" t="str">
        <f t="shared" si="5"/>
        <v/>
      </c>
    </row>
    <row r="321" spans="4:15" x14ac:dyDescent="0.25">
      <c r="D321" s="1"/>
      <c r="F321" s="1"/>
      <c r="L321" s="1"/>
      <c r="O321" t="str">
        <f t="shared" si="5"/>
        <v/>
      </c>
    </row>
    <row r="322" spans="4:15" x14ac:dyDescent="0.25">
      <c r="D322" s="1"/>
      <c r="F322" s="1"/>
      <c r="L322" s="1"/>
      <c r="O322" t="str">
        <f t="shared" si="5"/>
        <v/>
      </c>
    </row>
    <row r="323" spans="4:15" x14ac:dyDescent="0.25">
      <c r="D323" s="1"/>
      <c r="F323" s="1"/>
      <c r="L323" s="1"/>
      <c r="O323" t="str">
        <f t="shared" ref="O323:O366" si="6">IF(E323&lt;-2,"yes","")</f>
        <v/>
      </c>
    </row>
    <row r="324" spans="4:15" x14ac:dyDescent="0.25">
      <c r="D324" s="1"/>
      <c r="F324" s="1"/>
      <c r="L324" s="1"/>
      <c r="O324" t="str">
        <f t="shared" si="6"/>
        <v/>
      </c>
    </row>
    <row r="325" spans="4:15" x14ac:dyDescent="0.25">
      <c r="D325" s="1"/>
      <c r="F325" s="1"/>
      <c r="L325" s="1"/>
      <c r="O325" t="str">
        <f t="shared" si="6"/>
        <v/>
      </c>
    </row>
    <row r="326" spans="4:15" x14ac:dyDescent="0.25">
      <c r="D326" s="1"/>
      <c r="F326" s="1"/>
      <c r="L326" s="1"/>
      <c r="O326" t="str">
        <f t="shared" si="6"/>
        <v/>
      </c>
    </row>
    <row r="327" spans="4:15" x14ac:dyDescent="0.25">
      <c r="D327" s="1"/>
      <c r="F327" s="1"/>
      <c r="L327" s="1"/>
      <c r="O327" t="str">
        <f t="shared" si="6"/>
        <v/>
      </c>
    </row>
    <row r="328" spans="4:15" x14ac:dyDescent="0.25">
      <c r="D328" s="1"/>
      <c r="F328" s="1"/>
      <c r="L328" s="1"/>
      <c r="O328" t="str">
        <f t="shared" si="6"/>
        <v/>
      </c>
    </row>
    <row r="329" spans="4:15" x14ac:dyDescent="0.25">
      <c r="D329" s="1"/>
      <c r="F329" s="1"/>
      <c r="L329" s="1"/>
      <c r="O329" t="str">
        <f t="shared" si="6"/>
        <v/>
      </c>
    </row>
    <row r="330" spans="4:15" x14ac:dyDescent="0.25">
      <c r="D330" s="1"/>
      <c r="F330" s="1"/>
      <c r="L330" s="1"/>
      <c r="O330" t="str">
        <f t="shared" si="6"/>
        <v/>
      </c>
    </row>
    <row r="331" spans="4:15" x14ac:dyDescent="0.25">
      <c r="D331" s="1"/>
      <c r="F331" s="1"/>
      <c r="L331" s="1"/>
      <c r="O331" t="str">
        <f t="shared" si="6"/>
        <v/>
      </c>
    </row>
    <row r="332" spans="4:15" x14ac:dyDescent="0.25">
      <c r="D332" s="1"/>
      <c r="F332" s="1"/>
      <c r="L332" s="1"/>
      <c r="O332" t="str">
        <f t="shared" si="6"/>
        <v/>
      </c>
    </row>
    <row r="333" spans="4:15" x14ac:dyDescent="0.25">
      <c r="D333" s="1"/>
      <c r="F333" s="1"/>
      <c r="L333" s="1"/>
      <c r="O333" t="str">
        <f t="shared" si="6"/>
        <v/>
      </c>
    </row>
    <row r="334" spans="4:15" x14ac:dyDescent="0.25">
      <c r="D334" s="1"/>
      <c r="F334" s="1"/>
      <c r="L334" s="1"/>
      <c r="O334" t="str">
        <f t="shared" si="6"/>
        <v/>
      </c>
    </row>
    <row r="335" spans="4:15" x14ac:dyDescent="0.25">
      <c r="D335" s="1"/>
      <c r="F335" s="1"/>
      <c r="L335" s="1"/>
      <c r="O335" t="str">
        <f t="shared" si="6"/>
        <v/>
      </c>
    </row>
    <row r="336" spans="4:15" x14ac:dyDescent="0.25">
      <c r="D336" s="1"/>
      <c r="F336" s="1"/>
      <c r="L336" s="1"/>
      <c r="N336" t="s">
        <v>98</v>
      </c>
      <c r="O336" t="str">
        <f t="shared" si="6"/>
        <v/>
      </c>
    </row>
    <row r="337" spans="4:15" x14ac:dyDescent="0.25">
      <c r="D337" s="1"/>
      <c r="F337" s="1"/>
      <c r="L337" s="1"/>
      <c r="O337" t="str">
        <f t="shared" si="6"/>
        <v/>
      </c>
    </row>
    <row r="338" spans="4:15" x14ac:dyDescent="0.25">
      <c r="D338" s="1"/>
      <c r="F338" s="1"/>
      <c r="L338" s="1"/>
      <c r="O338" t="str">
        <f t="shared" si="6"/>
        <v/>
      </c>
    </row>
    <row r="339" spans="4:15" x14ac:dyDescent="0.25">
      <c r="D339" s="1"/>
      <c r="F339" s="1"/>
      <c r="L339" s="1"/>
      <c r="O339" t="str">
        <f t="shared" si="6"/>
        <v/>
      </c>
    </row>
    <row r="340" spans="4:15" x14ac:dyDescent="0.25">
      <c r="D340" s="1"/>
      <c r="F340" s="1"/>
      <c r="L340" s="1"/>
      <c r="O340" t="str">
        <f t="shared" si="6"/>
        <v/>
      </c>
    </row>
    <row r="341" spans="4:15" x14ac:dyDescent="0.25">
      <c r="D341" s="1"/>
      <c r="F341" s="1"/>
      <c r="L341" s="1"/>
      <c r="O341" t="str">
        <f t="shared" si="6"/>
        <v/>
      </c>
    </row>
    <row r="342" spans="4:15" x14ac:dyDescent="0.25">
      <c r="D342" s="1"/>
      <c r="F342" s="1"/>
      <c r="L342" s="1"/>
      <c r="O342" t="str">
        <f t="shared" si="6"/>
        <v/>
      </c>
    </row>
    <row r="343" spans="4:15" x14ac:dyDescent="0.25">
      <c r="D343" s="1"/>
      <c r="F343" s="1"/>
      <c r="L343" s="1"/>
      <c r="O343" t="str">
        <f t="shared" si="6"/>
        <v/>
      </c>
    </row>
    <row r="344" spans="4:15" x14ac:dyDescent="0.25">
      <c r="D344" s="1"/>
      <c r="F344" s="1"/>
      <c r="L344" s="1"/>
      <c r="O344" t="str">
        <f t="shared" si="6"/>
        <v/>
      </c>
    </row>
    <row r="345" spans="4:15" x14ac:dyDescent="0.25">
      <c r="D345" s="1"/>
      <c r="F345" s="1"/>
      <c r="L345" s="1"/>
      <c r="O345" t="str">
        <f t="shared" si="6"/>
        <v/>
      </c>
    </row>
    <row r="346" spans="4:15" x14ac:dyDescent="0.25">
      <c r="D346" s="1"/>
      <c r="F346" s="1"/>
      <c r="L346" s="1"/>
      <c r="O346" t="str">
        <f t="shared" si="6"/>
        <v/>
      </c>
    </row>
    <row r="347" spans="4:15" x14ac:dyDescent="0.25">
      <c r="D347" s="1"/>
      <c r="F347" s="1"/>
      <c r="L347" s="1"/>
      <c r="O347" t="str">
        <f t="shared" si="6"/>
        <v/>
      </c>
    </row>
    <row r="348" spans="4:15" x14ac:dyDescent="0.25">
      <c r="D348" s="1"/>
      <c r="F348" s="1"/>
      <c r="L348" s="1"/>
      <c r="O348" t="str">
        <f t="shared" si="6"/>
        <v/>
      </c>
    </row>
    <row r="349" spans="4:15" x14ac:dyDescent="0.25">
      <c r="D349" s="1"/>
      <c r="F349" s="1"/>
      <c r="L349" s="1"/>
      <c r="O349" t="str">
        <f t="shared" si="6"/>
        <v/>
      </c>
    </row>
    <row r="350" spans="4:15" x14ac:dyDescent="0.25">
      <c r="D350" s="1"/>
      <c r="F350" s="1"/>
      <c r="L350" s="1"/>
      <c r="O350" t="str">
        <f t="shared" si="6"/>
        <v/>
      </c>
    </row>
    <row r="351" spans="4:15" x14ac:dyDescent="0.25">
      <c r="D351" s="1"/>
      <c r="F351" s="1"/>
      <c r="L351" s="1"/>
      <c r="O351" t="str">
        <f t="shared" si="6"/>
        <v/>
      </c>
    </row>
    <row r="352" spans="4:15" x14ac:dyDescent="0.25">
      <c r="D352" s="1"/>
      <c r="F352" s="1"/>
      <c r="L352" s="1"/>
      <c r="O352" t="str">
        <f t="shared" si="6"/>
        <v/>
      </c>
    </row>
    <row r="353" spans="1:15" x14ac:dyDescent="0.25">
      <c r="D353" s="1"/>
      <c r="F353" s="1"/>
      <c r="L353" s="1"/>
      <c r="O353" t="str">
        <f t="shared" si="6"/>
        <v/>
      </c>
    </row>
    <row r="354" spans="1:15" x14ac:dyDescent="0.25">
      <c r="D354" s="1"/>
      <c r="F354" s="1"/>
      <c r="L354" s="1"/>
      <c r="O354" t="str">
        <f t="shared" si="6"/>
        <v/>
      </c>
    </row>
    <row r="355" spans="1:15" x14ac:dyDescent="0.25">
      <c r="D355" s="1"/>
      <c r="F355" s="1"/>
      <c r="L355" s="1"/>
      <c r="O355" t="str">
        <f t="shared" si="6"/>
        <v/>
      </c>
    </row>
    <row r="356" spans="1:15" x14ac:dyDescent="0.25">
      <c r="D356" s="1"/>
      <c r="F356" s="1"/>
      <c r="L356" s="1"/>
      <c r="O356" t="str">
        <f t="shared" si="6"/>
        <v/>
      </c>
    </row>
    <row r="357" spans="1:15" x14ac:dyDescent="0.25">
      <c r="D357" s="1"/>
      <c r="F357" s="1"/>
      <c r="L357" s="1"/>
      <c r="O357" t="str">
        <f t="shared" si="6"/>
        <v/>
      </c>
    </row>
    <row r="358" spans="1:15" x14ac:dyDescent="0.25">
      <c r="D358" s="1"/>
      <c r="F358" s="1"/>
      <c r="L358" s="1"/>
      <c r="O358" t="str">
        <f t="shared" si="6"/>
        <v/>
      </c>
    </row>
    <row r="359" spans="1:15" x14ac:dyDescent="0.25">
      <c r="D359" s="1"/>
      <c r="F359" s="1"/>
      <c r="L359" s="1"/>
      <c r="O359" t="str">
        <f t="shared" si="6"/>
        <v/>
      </c>
    </row>
    <row r="360" spans="1:15" x14ac:dyDescent="0.25">
      <c r="D360" s="1"/>
      <c r="F360" s="1"/>
      <c r="L360" s="1"/>
      <c r="O360" t="str">
        <f t="shared" si="6"/>
        <v/>
      </c>
    </row>
    <row r="361" spans="1:15" x14ac:dyDescent="0.25">
      <c r="D361" s="1"/>
      <c r="F361" s="1"/>
      <c r="L361" s="1"/>
      <c r="O361" t="str">
        <f t="shared" si="6"/>
        <v/>
      </c>
    </row>
    <row r="362" spans="1:15" x14ac:dyDescent="0.25">
      <c r="D362" s="1"/>
      <c r="F362" s="1"/>
      <c r="L362" s="1"/>
      <c r="O362" t="str">
        <f t="shared" si="6"/>
        <v/>
      </c>
    </row>
    <row r="363" spans="1:15" x14ac:dyDescent="0.25">
      <c r="D363" s="1"/>
      <c r="F363" s="1"/>
      <c r="L363" s="1"/>
      <c r="O363" t="str">
        <f t="shared" si="6"/>
        <v/>
      </c>
    </row>
    <row r="364" spans="1:15" x14ac:dyDescent="0.25">
      <c r="D364" s="1"/>
      <c r="F364" s="1"/>
      <c r="L364" s="1"/>
      <c r="O364" t="str">
        <f t="shared" si="6"/>
        <v/>
      </c>
    </row>
    <row r="365" spans="1:15" x14ac:dyDescent="0.25">
      <c r="D365" s="1"/>
      <c r="F365" s="1"/>
      <c r="L365" s="1"/>
      <c r="O365" t="str">
        <f t="shared" si="6"/>
        <v/>
      </c>
    </row>
    <row r="366" spans="1:15" x14ac:dyDescent="0.25">
      <c r="D366" s="1"/>
      <c r="F366" s="1"/>
      <c r="L366" s="1"/>
      <c r="O366" t="str">
        <f t="shared" si="6"/>
        <v/>
      </c>
    </row>
    <row r="367" spans="1:15" x14ac:dyDescent="0.25">
      <c r="D367" s="1"/>
      <c r="F367" s="1"/>
      <c r="L367" s="1"/>
    </row>
    <row r="368" spans="1:15" x14ac:dyDescent="0.25">
      <c r="A368" t="s">
        <v>99</v>
      </c>
      <c r="B368">
        <f>MAX(B$2:B$367)</f>
        <v>27.3</v>
      </c>
      <c r="C368" s="2">
        <f>MAX(C$2:C$367)</f>
        <v>34.700000000000003</v>
      </c>
      <c r="E368">
        <f>MAX(E$2:E$367)</f>
        <v>20.8</v>
      </c>
      <c r="I368">
        <f>MAX(I$2:I$367)</f>
        <v>42.4</v>
      </c>
      <c r="O368" t="str">
        <f>IF(E367&lt;-2,"yes","")</f>
        <v/>
      </c>
    </row>
    <row r="369" spans="1:9" x14ac:dyDescent="0.25">
      <c r="A369" t="s">
        <v>100</v>
      </c>
      <c r="B369" s="2">
        <f>MIN(B$2:B$367)</f>
        <v>-1.1000000000000001</v>
      </c>
      <c r="C369">
        <f>MIN(C$2:C$367)</f>
        <v>1.3</v>
      </c>
      <c r="E369">
        <f>MIN(E$2:E$367)</f>
        <v>-3.5</v>
      </c>
    </row>
    <row r="370" spans="1:9" x14ac:dyDescent="0.25">
      <c r="A370" t="s">
        <v>101</v>
      </c>
      <c r="B370" s="2">
        <f>AVERAGE(B$2:B$367)</f>
        <v>12.484615384615381</v>
      </c>
      <c r="C370" s="2">
        <f>AVERAGE(C$2:C$367)</f>
        <v>17.015750915750914</v>
      </c>
      <c r="D370" s="2"/>
      <c r="E370" s="2">
        <f>AVERAGE(E$2:E$367)</f>
        <v>8.1615384615384592</v>
      </c>
      <c r="I370" s="2">
        <f>AVERAGE(I$2:I$367)</f>
        <v>3.0461538461538455</v>
      </c>
    </row>
    <row r="371" spans="1:9" x14ac:dyDescent="0.25">
      <c r="A371" t="s">
        <v>102</v>
      </c>
      <c r="C371" s="4">
        <f>COUNTIF(C$2:C$367,"&gt;19.9")</f>
        <v>103</v>
      </c>
      <c r="E371" s="4"/>
    </row>
    <row r="372" spans="1:9" x14ac:dyDescent="0.25">
      <c r="A372" t="s">
        <v>103</v>
      </c>
      <c r="E372" s="4">
        <f>COUNTIF(E$2:E$367,"&lt;0")</f>
        <v>10</v>
      </c>
    </row>
    <row r="373" spans="1:9" x14ac:dyDescent="0.25">
      <c r="A373" t="s">
        <v>104</v>
      </c>
      <c r="I373" s="4">
        <f>COUNTIF(I$2:I$367,"&gt;0.90")</f>
        <v>106</v>
      </c>
    </row>
    <row r="374" spans="1:9" x14ac:dyDescent="0.25">
      <c r="A374" t="s">
        <v>105</v>
      </c>
      <c r="I374" s="4">
        <f>COUNTIF(I$2:I$367,"&gt;0.10")</f>
        <v>145</v>
      </c>
    </row>
    <row r="375" spans="1:9" x14ac:dyDescent="0.25">
      <c r="A375" t="s">
        <v>106</v>
      </c>
      <c r="I375" s="4">
        <f>COUNTIF(I$2:I$367,"&gt;19.9")</f>
        <v>10</v>
      </c>
    </row>
    <row r="376" spans="1:9" x14ac:dyDescent="0.25">
      <c r="A376" t="s">
        <v>107</v>
      </c>
      <c r="I376" s="4">
        <f>SUM(I$2:I$367)</f>
        <v>831.5999999999998</v>
      </c>
    </row>
  </sheetData>
  <pageMargins left="0.7" right="0.7" top="0.75" bottom="0.75" header="0.3" footer="0.3"/>
  <pageSetup paperSize="9" orientation="portrait" horizontalDpi="4294967293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03F7F-B530-41F5-AF20-66223CDB816B}">
  <dimension ref="A1"/>
  <sheetViews>
    <sheetView workbookViewId="0">
      <selection activeCell="A3" sqref="A3"/>
    </sheetView>
  </sheetViews>
  <sheetFormatPr defaultRowHeight="15" x14ac:dyDescent="0.25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23688-28A3-431D-BDE8-5ED7C10F89C9}">
  <dimension ref="A1:I93"/>
  <sheetViews>
    <sheetView topLeftCell="A4" workbookViewId="0">
      <selection activeCell="T27" sqref="T27"/>
    </sheetView>
  </sheetViews>
  <sheetFormatPr defaultRowHeight="15" x14ac:dyDescent="0.25"/>
  <sheetData>
    <row r="1" spans="1:9" x14ac:dyDescent="0.25">
      <c r="A1" t="s">
        <v>144</v>
      </c>
      <c r="B1" t="s">
        <v>145</v>
      </c>
    </row>
    <row r="2" spans="1:9" x14ac:dyDescent="0.25">
      <c r="A2" s="9">
        <v>37043</v>
      </c>
      <c r="B2">
        <v>19.399999999999999</v>
      </c>
    </row>
    <row r="3" spans="1:9" x14ac:dyDescent="0.25">
      <c r="A3" s="9">
        <v>37408</v>
      </c>
      <c r="B3">
        <v>0.8</v>
      </c>
    </row>
    <row r="4" spans="1:9" x14ac:dyDescent="0.25">
      <c r="A4" s="9">
        <v>37773</v>
      </c>
      <c r="B4">
        <v>2.6</v>
      </c>
    </row>
    <row r="5" spans="1:9" x14ac:dyDescent="0.25">
      <c r="A5" s="9">
        <v>38139</v>
      </c>
      <c r="B5">
        <v>8.8000000000000007</v>
      </c>
    </row>
    <row r="6" spans="1:9" x14ac:dyDescent="0.25">
      <c r="A6" s="9">
        <v>38504</v>
      </c>
      <c r="B6">
        <v>1.6</v>
      </c>
    </row>
    <row r="7" spans="1:9" x14ac:dyDescent="0.25">
      <c r="A7" s="9">
        <v>38869</v>
      </c>
      <c r="B7">
        <v>11</v>
      </c>
    </row>
    <row r="8" spans="1:9" x14ac:dyDescent="0.25">
      <c r="A8" s="9">
        <v>39234</v>
      </c>
      <c r="B8">
        <v>3.8</v>
      </c>
    </row>
    <row r="9" spans="1:9" x14ac:dyDescent="0.25">
      <c r="A9" s="9">
        <v>39600</v>
      </c>
      <c r="B9">
        <v>5.8</v>
      </c>
    </row>
    <row r="10" spans="1:9" x14ac:dyDescent="0.25">
      <c r="A10" s="9">
        <v>39965</v>
      </c>
      <c r="B10">
        <v>4.4000000000000004</v>
      </c>
      <c r="I10" s="9"/>
    </row>
    <row r="11" spans="1:9" x14ac:dyDescent="0.25">
      <c r="A11" s="9">
        <v>40330</v>
      </c>
      <c r="B11">
        <v>0.4</v>
      </c>
    </row>
    <row r="12" spans="1:9" x14ac:dyDescent="0.25">
      <c r="A12" s="9">
        <v>40695</v>
      </c>
      <c r="B12">
        <v>9.8000000000000007</v>
      </c>
    </row>
    <row r="13" spans="1:9" x14ac:dyDescent="0.25">
      <c r="A13" s="9">
        <v>41061</v>
      </c>
      <c r="B13">
        <v>0.4</v>
      </c>
    </row>
    <row r="14" spans="1:9" x14ac:dyDescent="0.25">
      <c r="A14" s="9">
        <v>41426</v>
      </c>
      <c r="B14">
        <v>0</v>
      </c>
    </row>
    <row r="15" spans="1:9" x14ac:dyDescent="0.25">
      <c r="A15" s="9">
        <v>41791</v>
      </c>
      <c r="B15">
        <v>0.2</v>
      </c>
    </row>
    <row r="16" spans="1:9" x14ac:dyDescent="0.25">
      <c r="A16" s="9">
        <v>42156</v>
      </c>
      <c r="B16">
        <v>0.4</v>
      </c>
    </row>
    <row r="17" spans="1:2" x14ac:dyDescent="0.25">
      <c r="A17" s="9">
        <v>42522</v>
      </c>
      <c r="B17">
        <v>0</v>
      </c>
    </row>
    <row r="18" spans="1:2" x14ac:dyDescent="0.25">
      <c r="A18" s="9">
        <v>42887</v>
      </c>
      <c r="B18">
        <v>5.4</v>
      </c>
    </row>
    <row r="19" spans="1:2" x14ac:dyDescent="0.25">
      <c r="A19" s="9">
        <v>43252</v>
      </c>
      <c r="B19">
        <v>0.4</v>
      </c>
    </row>
    <row r="20" spans="1:2" x14ac:dyDescent="0.25">
      <c r="A20" s="9">
        <v>43617</v>
      </c>
      <c r="B20">
        <v>0</v>
      </c>
    </row>
    <row r="21" spans="1:2" x14ac:dyDescent="0.25">
      <c r="A21" s="9">
        <v>43983</v>
      </c>
      <c r="B21">
        <v>0.2</v>
      </c>
    </row>
    <row r="22" spans="1:2" x14ac:dyDescent="0.25">
      <c r="A22" s="9">
        <v>44348</v>
      </c>
      <c r="B22">
        <v>0</v>
      </c>
    </row>
    <row r="23" spans="1:2" x14ac:dyDescent="0.25">
      <c r="A23" s="9">
        <v>44713</v>
      </c>
      <c r="B23">
        <v>0.6</v>
      </c>
    </row>
    <row r="24" spans="1:2" x14ac:dyDescent="0.25">
      <c r="A24" s="9">
        <v>45078</v>
      </c>
      <c r="B24">
        <v>0.6</v>
      </c>
    </row>
    <row r="25" spans="1:2" x14ac:dyDescent="0.25">
      <c r="A25" s="9">
        <v>45444</v>
      </c>
      <c r="B25">
        <v>0</v>
      </c>
    </row>
    <row r="26" spans="1:2" x14ac:dyDescent="0.25">
      <c r="A26" s="9">
        <v>45809</v>
      </c>
      <c r="B26">
        <v>0</v>
      </c>
    </row>
    <row r="27" spans="1:2" x14ac:dyDescent="0.25">
      <c r="A27" s="9">
        <v>46174</v>
      </c>
      <c r="B27">
        <v>0.8</v>
      </c>
    </row>
    <row r="28" spans="1:2" x14ac:dyDescent="0.25">
      <c r="A28" s="9">
        <v>46539</v>
      </c>
      <c r="B28">
        <v>0</v>
      </c>
    </row>
    <row r="29" spans="1:2" x14ac:dyDescent="0.25">
      <c r="A29" s="9">
        <v>46905</v>
      </c>
      <c r="B29">
        <v>0.4</v>
      </c>
    </row>
    <row r="30" spans="1:2" x14ac:dyDescent="0.25">
      <c r="A30" s="9">
        <v>47270</v>
      </c>
      <c r="B30">
        <v>0</v>
      </c>
    </row>
    <row r="31" spans="1:2" x14ac:dyDescent="0.25">
      <c r="A31" s="9">
        <v>47635</v>
      </c>
      <c r="B31">
        <v>2</v>
      </c>
    </row>
    <row r="32" spans="1:2" x14ac:dyDescent="0.25">
      <c r="A32" s="9">
        <v>37073</v>
      </c>
      <c r="B32">
        <v>0.2</v>
      </c>
    </row>
    <row r="33" spans="1:9" x14ac:dyDescent="0.25">
      <c r="A33" s="9">
        <v>37438</v>
      </c>
      <c r="B33">
        <v>0</v>
      </c>
    </row>
    <row r="34" spans="1:9" x14ac:dyDescent="0.25">
      <c r="A34" s="9">
        <v>37803</v>
      </c>
      <c r="B34">
        <v>0</v>
      </c>
    </row>
    <row r="35" spans="1:9" x14ac:dyDescent="0.25">
      <c r="A35" s="9">
        <v>38169</v>
      </c>
      <c r="B35">
        <v>0</v>
      </c>
    </row>
    <row r="36" spans="1:9" x14ac:dyDescent="0.25">
      <c r="A36" s="9">
        <v>38534</v>
      </c>
      <c r="B36">
        <v>0</v>
      </c>
    </row>
    <row r="37" spans="1:9" x14ac:dyDescent="0.25">
      <c r="A37" s="9">
        <v>38899</v>
      </c>
      <c r="B37">
        <v>0</v>
      </c>
    </row>
    <row r="38" spans="1:9" x14ac:dyDescent="0.25">
      <c r="A38" s="9">
        <v>39264</v>
      </c>
      <c r="B38">
        <v>0</v>
      </c>
    </row>
    <row r="39" spans="1:9" x14ac:dyDescent="0.25">
      <c r="A39" s="9">
        <v>39630</v>
      </c>
      <c r="B39">
        <v>0</v>
      </c>
    </row>
    <row r="40" spans="1:9" x14ac:dyDescent="0.25">
      <c r="A40" s="9">
        <v>39995</v>
      </c>
      <c r="B40">
        <v>0</v>
      </c>
      <c r="I40" s="9"/>
    </row>
    <row r="41" spans="1:9" x14ac:dyDescent="0.25">
      <c r="A41" s="9">
        <v>40360</v>
      </c>
      <c r="B41">
        <v>0</v>
      </c>
    </row>
    <row r="42" spans="1:9" x14ac:dyDescent="0.25">
      <c r="A42" s="9">
        <v>40725</v>
      </c>
      <c r="B42">
        <v>0</v>
      </c>
    </row>
    <row r="43" spans="1:9" x14ac:dyDescent="0.25">
      <c r="A43" s="9">
        <v>41091</v>
      </c>
      <c r="B43">
        <v>0</v>
      </c>
    </row>
    <row r="44" spans="1:9" x14ac:dyDescent="0.25">
      <c r="A44" s="9">
        <v>41456</v>
      </c>
      <c r="B44">
        <v>0</v>
      </c>
    </row>
    <row r="45" spans="1:9" x14ac:dyDescent="0.25">
      <c r="A45" s="9">
        <v>41821</v>
      </c>
      <c r="B45">
        <v>0</v>
      </c>
    </row>
    <row r="46" spans="1:9" x14ac:dyDescent="0.25">
      <c r="A46" s="9">
        <v>42186</v>
      </c>
      <c r="B46">
        <v>0</v>
      </c>
    </row>
    <row r="47" spans="1:9" x14ac:dyDescent="0.25">
      <c r="A47" s="9">
        <v>42552</v>
      </c>
      <c r="B47">
        <v>0</v>
      </c>
    </row>
    <row r="48" spans="1:9" x14ac:dyDescent="0.25">
      <c r="A48" s="9">
        <v>42917</v>
      </c>
      <c r="B48">
        <v>0</v>
      </c>
    </row>
    <row r="49" spans="1:2" x14ac:dyDescent="0.25">
      <c r="A49" s="9">
        <v>43282</v>
      </c>
      <c r="B49">
        <v>0</v>
      </c>
    </row>
    <row r="50" spans="1:2" x14ac:dyDescent="0.25">
      <c r="A50" s="9">
        <v>43647</v>
      </c>
      <c r="B50">
        <v>0</v>
      </c>
    </row>
    <row r="51" spans="1:2" x14ac:dyDescent="0.25">
      <c r="A51" s="9">
        <v>44013</v>
      </c>
      <c r="B51">
        <v>0</v>
      </c>
    </row>
    <row r="52" spans="1:2" x14ac:dyDescent="0.25">
      <c r="A52" s="9">
        <v>44378</v>
      </c>
      <c r="B52">
        <v>0</v>
      </c>
    </row>
    <row r="53" spans="1:2" x14ac:dyDescent="0.25">
      <c r="A53" s="9">
        <v>44743</v>
      </c>
      <c r="B53">
        <v>0</v>
      </c>
    </row>
    <row r="54" spans="1:2" x14ac:dyDescent="0.25">
      <c r="A54" s="9">
        <v>45108</v>
      </c>
      <c r="B54">
        <v>0</v>
      </c>
    </row>
    <row r="55" spans="1:2" x14ac:dyDescent="0.25">
      <c r="A55" s="9">
        <v>45474</v>
      </c>
      <c r="B55">
        <v>0</v>
      </c>
    </row>
    <row r="56" spans="1:2" x14ac:dyDescent="0.25">
      <c r="A56" s="9">
        <v>45839</v>
      </c>
      <c r="B56">
        <v>0</v>
      </c>
    </row>
    <row r="57" spans="1:2" x14ac:dyDescent="0.25">
      <c r="A57" s="9">
        <v>46204</v>
      </c>
      <c r="B57">
        <v>1.4</v>
      </c>
    </row>
    <row r="58" spans="1:2" x14ac:dyDescent="0.25">
      <c r="A58" s="9">
        <v>46569</v>
      </c>
      <c r="B58">
        <v>0</v>
      </c>
    </row>
    <row r="59" spans="1:2" x14ac:dyDescent="0.25">
      <c r="A59" s="9">
        <v>46935</v>
      </c>
      <c r="B59">
        <v>0</v>
      </c>
    </row>
    <row r="60" spans="1:2" x14ac:dyDescent="0.25">
      <c r="A60" s="9">
        <v>47300</v>
      </c>
      <c r="B60">
        <v>0</v>
      </c>
    </row>
    <row r="61" spans="1:2" x14ac:dyDescent="0.25">
      <c r="A61" s="9">
        <v>47665</v>
      </c>
      <c r="B61">
        <v>0</v>
      </c>
    </row>
    <row r="62" spans="1:2" x14ac:dyDescent="0.25">
      <c r="A62" s="9">
        <v>48030</v>
      </c>
      <c r="B62">
        <v>0</v>
      </c>
    </row>
    <row r="63" spans="1:2" x14ac:dyDescent="0.25">
      <c r="A63" s="9">
        <v>37104</v>
      </c>
      <c r="B63">
        <v>0</v>
      </c>
    </row>
    <row r="64" spans="1:2" x14ac:dyDescent="0.25">
      <c r="A64" s="9">
        <v>37469</v>
      </c>
      <c r="B64">
        <v>0</v>
      </c>
    </row>
    <row r="65" spans="1:2" x14ac:dyDescent="0.25">
      <c r="A65" s="9">
        <v>37834</v>
      </c>
      <c r="B65">
        <v>0</v>
      </c>
    </row>
    <row r="66" spans="1:2" x14ac:dyDescent="0.25">
      <c r="A66" s="9">
        <v>38200</v>
      </c>
      <c r="B66">
        <v>0.8</v>
      </c>
    </row>
    <row r="67" spans="1:2" x14ac:dyDescent="0.25">
      <c r="A67" s="9">
        <v>38565</v>
      </c>
      <c r="B67">
        <v>0.8</v>
      </c>
    </row>
    <row r="68" spans="1:2" x14ac:dyDescent="0.25">
      <c r="A68" s="9">
        <v>38930</v>
      </c>
      <c r="B68">
        <v>0</v>
      </c>
    </row>
    <row r="69" spans="1:2" x14ac:dyDescent="0.25">
      <c r="A69" s="9">
        <v>39295</v>
      </c>
      <c r="B69">
        <v>0</v>
      </c>
    </row>
    <row r="70" spans="1:2" x14ac:dyDescent="0.25">
      <c r="A70" s="9">
        <v>39661</v>
      </c>
      <c r="B70">
        <v>0</v>
      </c>
    </row>
    <row r="71" spans="1:2" x14ac:dyDescent="0.25">
      <c r="A71" s="9">
        <v>40026</v>
      </c>
      <c r="B71">
        <v>0</v>
      </c>
    </row>
    <row r="72" spans="1:2" x14ac:dyDescent="0.25">
      <c r="A72" s="9">
        <v>40391</v>
      </c>
      <c r="B72">
        <v>0</v>
      </c>
    </row>
    <row r="73" spans="1:2" x14ac:dyDescent="0.25">
      <c r="A73" s="9">
        <v>40756</v>
      </c>
      <c r="B73">
        <v>0</v>
      </c>
    </row>
    <row r="74" spans="1:2" x14ac:dyDescent="0.25">
      <c r="A74" s="9">
        <v>41122</v>
      </c>
      <c r="B74">
        <v>0</v>
      </c>
    </row>
    <row r="75" spans="1:2" x14ac:dyDescent="0.25">
      <c r="A75" s="9">
        <v>41487</v>
      </c>
      <c r="B75">
        <v>0</v>
      </c>
    </row>
    <row r="76" spans="1:2" x14ac:dyDescent="0.25">
      <c r="A76" s="9">
        <v>41852</v>
      </c>
      <c r="B76">
        <v>0</v>
      </c>
    </row>
    <row r="77" spans="1:2" x14ac:dyDescent="0.25">
      <c r="A77" s="9">
        <v>42217</v>
      </c>
      <c r="B77">
        <v>0</v>
      </c>
    </row>
    <row r="78" spans="1:2" x14ac:dyDescent="0.25">
      <c r="A78" s="9">
        <v>42583</v>
      </c>
      <c r="B78">
        <v>0</v>
      </c>
    </row>
    <row r="79" spans="1:2" x14ac:dyDescent="0.25">
      <c r="A79" s="9">
        <v>42948</v>
      </c>
      <c r="B79">
        <v>0</v>
      </c>
    </row>
    <row r="80" spans="1:2" x14ac:dyDescent="0.25">
      <c r="A80" s="9">
        <v>43313</v>
      </c>
      <c r="B80">
        <v>0</v>
      </c>
    </row>
    <row r="81" spans="1:2" x14ac:dyDescent="0.25">
      <c r="A81" s="9">
        <v>43678</v>
      </c>
      <c r="B81">
        <v>0.8</v>
      </c>
    </row>
    <row r="82" spans="1:2" x14ac:dyDescent="0.25">
      <c r="A82" s="9">
        <v>44044</v>
      </c>
      <c r="B82">
        <v>2.2000000000000002</v>
      </c>
    </row>
    <row r="83" spans="1:2" x14ac:dyDescent="0.25">
      <c r="A83" s="9">
        <v>44409</v>
      </c>
      <c r="B83">
        <v>0</v>
      </c>
    </row>
    <row r="84" spans="1:2" x14ac:dyDescent="0.25">
      <c r="A84" s="9">
        <v>44774</v>
      </c>
      <c r="B84">
        <v>0</v>
      </c>
    </row>
    <row r="85" spans="1:2" x14ac:dyDescent="0.25">
      <c r="A85" s="9">
        <v>45139</v>
      </c>
      <c r="B85">
        <v>0</v>
      </c>
    </row>
    <row r="86" spans="1:2" x14ac:dyDescent="0.25">
      <c r="A86" s="9">
        <v>45505</v>
      </c>
      <c r="B86">
        <v>0</v>
      </c>
    </row>
    <row r="87" spans="1:2" x14ac:dyDescent="0.25">
      <c r="A87" s="9">
        <v>45870</v>
      </c>
      <c r="B87">
        <v>0</v>
      </c>
    </row>
    <row r="88" spans="1:2" x14ac:dyDescent="0.25">
      <c r="A88" s="9">
        <v>46235</v>
      </c>
      <c r="B88">
        <v>0.6</v>
      </c>
    </row>
    <row r="89" spans="1:2" x14ac:dyDescent="0.25">
      <c r="A89" s="9">
        <v>46600</v>
      </c>
      <c r="B89">
        <v>31.8</v>
      </c>
    </row>
    <row r="90" spans="1:2" x14ac:dyDescent="0.25">
      <c r="A90" s="9">
        <v>46966</v>
      </c>
      <c r="B90">
        <v>11.4</v>
      </c>
    </row>
    <row r="91" spans="1:2" x14ac:dyDescent="0.25">
      <c r="A91" s="9">
        <v>47331</v>
      </c>
      <c r="B91">
        <v>11.6</v>
      </c>
    </row>
    <row r="92" spans="1:2" x14ac:dyDescent="0.25">
      <c r="A92" s="9">
        <v>47696</v>
      </c>
      <c r="B92">
        <v>14.8</v>
      </c>
    </row>
    <row r="93" spans="1:2" x14ac:dyDescent="0.25">
      <c r="A93" s="9">
        <v>48061</v>
      </c>
      <c r="B93" t="s">
        <v>146</v>
      </c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B4F81-65DA-4BD5-92B3-CAFACD757F7E}">
  <dimension ref="A1:O16"/>
  <sheetViews>
    <sheetView workbookViewId="0">
      <selection activeCell="Q25" sqref="Q25"/>
    </sheetView>
  </sheetViews>
  <sheetFormatPr defaultRowHeight="15" x14ac:dyDescent="0.25"/>
  <cols>
    <col min="1" max="1" width="7.28515625" bestFit="1" customWidth="1"/>
    <col min="2" max="4" width="5" bestFit="1" customWidth="1"/>
    <col min="5" max="6" width="7" bestFit="1" customWidth="1"/>
    <col min="7" max="7" width="6" bestFit="1" customWidth="1"/>
    <col min="9" max="9" width="7.28515625" bestFit="1" customWidth="1"/>
    <col min="10" max="12" width="5" bestFit="1" customWidth="1"/>
    <col min="13" max="13" width="7" bestFit="1" customWidth="1"/>
    <col min="14" max="15" width="6" bestFit="1" customWidth="1"/>
  </cols>
  <sheetData>
    <row r="1" spans="1:15" x14ac:dyDescent="0.25">
      <c r="D1" t="s">
        <v>108</v>
      </c>
      <c r="L1" t="s">
        <v>109</v>
      </c>
    </row>
    <row r="2" spans="1:15" s="7" customFormat="1" ht="69.75" customHeight="1" x14ac:dyDescent="0.25">
      <c r="A2" s="7" t="s">
        <v>65</v>
      </c>
      <c r="B2" s="7" t="s">
        <v>110</v>
      </c>
      <c r="C2" s="7" t="s">
        <v>111</v>
      </c>
      <c r="D2" s="7" t="s">
        <v>112</v>
      </c>
      <c r="E2" s="7" t="s">
        <v>113</v>
      </c>
      <c r="F2" s="7" t="s">
        <v>114</v>
      </c>
      <c r="G2" s="7" t="s">
        <v>115</v>
      </c>
      <c r="I2" s="7" t="s">
        <v>65</v>
      </c>
      <c r="J2" s="7" t="s">
        <v>110</v>
      </c>
      <c r="K2" s="7" t="s">
        <v>111</v>
      </c>
      <c r="L2" s="7" t="s">
        <v>112</v>
      </c>
      <c r="M2" s="7" t="s">
        <v>113</v>
      </c>
      <c r="N2" s="7" t="s">
        <v>114</v>
      </c>
      <c r="O2" s="7" t="s">
        <v>115</v>
      </c>
    </row>
    <row r="3" spans="1:15" x14ac:dyDescent="0.25">
      <c r="B3" t="s">
        <v>116</v>
      </c>
      <c r="C3" t="s">
        <v>116</v>
      </c>
      <c r="I3" s="7"/>
      <c r="J3" t="s">
        <v>116</v>
      </c>
      <c r="K3" t="s">
        <v>116</v>
      </c>
      <c r="M3" s="7"/>
      <c r="N3" s="7"/>
      <c r="O3" s="7"/>
    </row>
    <row r="4" spans="1:15" x14ac:dyDescent="0.25">
      <c r="A4" t="s">
        <v>117</v>
      </c>
      <c r="B4" s="2">
        <v>8.1</v>
      </c>
      <c r="C4" s="2">
        <v>1.4</v>
      </c>
      <c r="D4" s="2">
        <v>9.8000000000000007</v>
      </c>
      <c r="E4" s="2">
        <v>49.1</v>
      </c>
      <c r="F4" s="2">
        <v>127.6</v>
      </c>
      <c r="G4" s="2">
        <v>14.8</v>
      </c>
      <c r="I4" t="s">
        <v>117</v>
      </c>
      <c r="J4">
        <v>7.7</v>
      </c>
      <c r="K4">
        <v>2</v>
      </c>
      <c r="L4">
        <v>9.4</v>
      </c>
      <c r="M4">
        <v>54</v>
      </c>
      <c r="N4">
        <v>75.3</v>
      </c>
      <c r="O4">
        <v>12.1</v>
      </c>
    </row>
    <row r="5" spans="1:15" x14ac:dyDescent="0.25">
      <c r="A5" t="s">
        <v>118</v>
      </c>
      <c r="B5" s="2">
        <v>8.5</v>
      </c>
      <c r="C5" s="2">
        <v>1.1000000000000001</v>
      </c>
      <c r="D5" s="2">
        <v>9.9</v>
      </c>
      <c r="E5" s="2">
        <v>73.2</v>
      </c>
      <c r="F5" s="2">
        <v>87.4</v>
      </c>
      <c r="G5" s="2">
        <v>10.5</v>
      </c>
      <c r="I5" t="s">
        <v>118</v>
      </c>
      <c r="J5">
        <v>8.1</v>
      </c>
      <c r="K5">
        <v>1.7</v>
      </c>
      <c r="L5">
        <v>9.6</v>
      </c>
      <c r="M5">
        <v>75.2</v>
      </c>
      <c r="N5">
        <v>50.6</v>
      </c>
      <c r="O5">
        <v>9.1</v>
      </c>
    </row>
    <row r="6" spans="1:15" x14ac:dyDescent="0.25">
      <c r="A6" t="s">
        <v>119</v>
      </c>
      <c r="B6" s="2">
        <v>11.1</v>
      </c>
      <c r="C6" s="2">
        <v>2.8</v>
      </c>
      <c r="D6" s="2">
        <v>5.5</v>
      </c>
      <c r="E6" s="2">
        <v>103</v>
      </c>
      <c r="F6" s="2">
        <v>83.1</v>
      </c>
      <c r="G6" s="2">
        <v>12.1</v>
      </c>
      <c r="I6" t="s">
        <v>119</v>
      </c>
      <c r="J6">
        <v>10.8</v>
      </c>
      <c r="K6">
        <v>3.4</v>
      </c>
      <c r="L6">
        <v>4.8</v>
      </c>
      <c r="M6">
        <v>113.6</v>
      </c>
      <c r="N6">
        <v>51.5</v>
      </c>
      <c r="O6">
        <v>10.199999999999999</v>
      </c>
    </row>
    <row r="7" spans="1:15" x14ac:dyDescent="0.25">
      <c r="A7" t="s">
        <v>120</v>
      </c>
      <c r="B7" s="2">
        <v>14</v>
      </c>
      <c r="C7" s="2">
        <v>3.8</v>
      </c>
      <c r="D7" s="2">
        <v>3.2</v>
      </c>
      <c r="E7" s="2">
        <v>153.1</v>
      </c>
      <c r="F7" s="2">
        <v>67.5</v>
      </c>
      <c r="G7" s="2">
        <v>10.7</v>
      </c>
      <c r="I7" t="s">
        <v>120</v>
      </c>
      <c r="J7">
        <v>13.7</v>
      </c>
      <c r="K7">
        <v>4.5999999999999996</v>
      </c>
      <c r="L7">
        <v>2.7</v>
      </c>
      <c r="M7">
        <v>163.1</v>
      </c>
      <c r="N7">
        <v>53.3</v>
      </c>
      <c r="O7">
        <v>9.6</v>
      </c>
    </row>
    <row r="8" spans="1:15" x14ac:dyDescent="0.25">
      <c r="A8" t="s">
        <v>76</v>
      </c>
      <c r="B8" s="2">
        <v>17.5</v>
      </c>
      <c r="C8" s="2">
        <v>6.7</v>
      </c>
      <c r="D8" s="2">
        <v>0.4</v>
      </c>
      <c r="E8" s="2">
        <v>179.8</v>
      </c>
      <c r="F8" s="2">
        <v>71.5</v>
      </c>
      <c r="G8" s="2">
        <v>10.6</v>
      </c>
      <c r="I8" t="s">
        <v>76</v>
      </c>
      <c r="J8">
        <v>17.100000000000001</v>
      </c>
      <c r="K8">
        <v>7.6</v>
      </c>
      <c r="L8">
        <v>0.3</v>
      </c>
      <c r="M8">
        <v>195.5</v>
      </c>
      <c r="N8">
        <v>54.8</v>
      </c>
      <c r="O8">
        <v>8.9</v>
      </c>
    </row>
    <row r="9" spans="1:15" x14ac:dyDescent="0.25">
      <c r="A9" t="s">
        <v>121</v>
      </c>
      <c r="B9" s="2">
        <v>20.3</v>
      </c>
      <c r="C9" s="2">
        <v>9.5</v>
      </c>
      <c r="D9" s="2">
        <v>0</v>
      </c>
      <c r="E9" s="2">
        <v>173.6</v>
      </c>
      <c r="F9" s="2">
        <v>60.2</v>
      </c>
      <c r="G9" s="2">
        <v>8.9</v>
      </c>
      <c r="I9" t="s">
        <v>121</v>
      </c>
      <c r="J9">
        <v>20</v>
      </c>
      <c r="K9">
        <v>10.4</v>
      </c>
      <c r="L9">
        <v>0</v>
      </c>
      <c r="M9">
        <v>201.5</v>
      </c>
      <c r="N9">
        <v>52.2</v>
      </c>
      <c r="O9">
        <v>7.7</v>
      </c>
    </row>
    <row r="10" spans="1:15" x14ac:dyDescent="0.25">
      <c r="A10" t="s">
        <v>122</v>
      </c>
      <c r="B10" s="2">
        <v>22.3</v>
      </c>
      <c r="C10" s="2">
        <v>11.5</v>
      </c>
      <c r="D10" s="2">
        <v>0</v>
      </c>
      <c r="E10" s="2">
        <v>187</v>
      </c>
      <c r="F10" s="2">
        <v>62.6</v>
      </c>
      <c r="G10" s="2">
        <v>8.6999999999999993</v>
      </c>
      <c r="I10" t="s">
        <v>122</v>
      </c>
      <c r="J10">
        <v>22.2</v>
      </c>
      <c r="K10">
        <v>12.5</v>
      </c>
      <c r="L10">
        <v>0</v>
      </c>
      <c r="M10">
        <v>215.2</v>
      </c>
      <c r="N10">
        <v>49.2</v>
      </c>
      <c r="O10">
        <v>8</v>
      </c>
    </row>
    <row r="11" spans="1:15" x14ac:dyDescent="0.25">
      <c r="A11" t="s">
        <v>123</v>
      </c>
      <c r="B11" s="2">
        <v>22.1</v>
      </c>
      <c r="C11" s="2">
        <v>11.2</v>
      </c>
      <c r="D11" s="2">
        <v>0</v>
      </c>
      <c r="E11" s="2">
        <v>184.7</v>
      </c>
      <c r="F11" s="2">
        <v>73.900000000000006</v>
      </c>
      <c r="G11" s="2">
        <v>9</v>
      </c>
      <c r="I11" t="s">
        <v>123</v>
      </c>
      <c r="J11">
        <v>21.7</v>
      </c>
      <c r="K11">
        <v>12.3</v>
      </c>
      <c r="L11">
        <v>0</v>
      </c>
      <c r="M11">
        <v>197.8</v>
      </c>
      <c r="N11">
        <v>58.3</v>
      </c>
      <c r="O11">
        <v>8.1999999999999993</v>
      </c>
    </row>
    <row r="12" spans="1:15" x14ac:dyDescent="0.25">
      <c r="A12" t="s">
        <v>124</v>
      </c>
      <c r="B12" s="2">
        <v>19.2</v>
      </c>
      <c r="C12" s="2">
        <v>9.1</v>
      </c>
      <c r="D12" s="2">
        <v>0.1</v>
      </c>
      <c r="E12" s="2">
        <v>127.7</v>
      </c>
      <c r="F12" s="2">
        <v>81.2</v>
      </c>
      <c r="G12" s="2">
        <v>9.9</v>
      </c>
      <c r="I12" t="s">
        <v>124</v>
      </c>
      <c r="J12">
        <v>18.8</v>
      </c>
      <c r="K12">
        <v>10.1</v>
      </c>
      <c r="L12">
        <v>0</v>
      </c>
      <c r="M12">
        <v>142.6</v>
      </c>
      <c r="N12">
        <v>59.4</v>
      </c>
      <c r="O12">
        <v>9</v>
      </c>
    </row>
    <row r="13" spans="1:15" x14ac:dyDescent="0.25">
      <c r="A13" t="s">
        <v>125</v>
      </c>
      <c r="B13" s="2">
        <v>15</v>
      </c>
      <c r="C13" s="2">
        <v>6.4</v>
      </c>
      <c r="D13" s="2">
        <v>1.6</v>
      </c>
      <c r="E13" s="2">
        <v>94.8</v>
      </c>
      <c r="F13" s="2">
        <v>126.3</v>
      </c>
      <c r="G13" s="2">
        <v>13.4</v>
      </c>
      <c r="I13" t="s">
        <v>125</v>
      </c>
      <c r="J13">
        <v>14.5</v>
      </c>
      <c r="K13">
        <v>7.4</v>
      </c>
      <c r="L13">
        <v>1.6</v>
      </c>
      <c r="M13">
        <v>104.3</v>
      </c>
      <c r="N13">
        <v>81.900000000000006</v>
      </c>
      <c r="O13">
        <v>12</v>
      </c>
    </row>
    <row r="14" spans="1:15" x14ac:dyDescent="0.25">
      <c r="A14" t="s">
        <v>126</v>
      </c>
      <c r="B14" s="2">
        <v>11</v>
      </c>
      <c r="C14" s="2">
        <v>3.6</v>
      </c>
      <c r="D14" s="2">
        <v>5.2</v>
      </c>
      <c r="E14" s="2">
        <v>59.9</v>
      </c>
      <c r="F14" s="2">
        <v>113.7</v>
      </c>
      <c r="G14" s="2">
        <v>13.1</v>
      </c>
      <c r="I14" t="s">
        <v>126</v>
      </c>
      <c r="J14">
        <v>10.6</v>
      </c>
      <c r="K14">
        <v>4.3</v>
      </c>
      <c r="L14">
        <v>5</v>
      </c>
      <c r="M14">
        <v>63.4</v>
      </c>
      <c r="N14">
        <v>72.5</v>
      </c>
      <c r="O14">
        <v>11.1</v>
      </c>
    </row>
    <row r="15" spans="1:15" x14ac:dyDescent="0.25">
      <c r="A15" t="s">
        <v>127</v>
      </c>
      <c r="B15" s="2">
        <v>8.4</v>
      </c>
      <c r="C15" s="2">
        <v>1.6</v>
      </c>
      <c r="D15" s="2">
        <v>10.199999999999999</v>
      </c>
      <c r="E15" s="2">
        <v>42.2</v>
      </c>
      <c r="F15" s="2">
        <v>121.9</v>
      </c>
      <c r="G15" s="2">
        <v>12.9</v>
      </c>
      <c r="I15" t="s">
        <v>127</v>
      </c>
      <c r="J15">
        <v>7.8</v>
      </c>
      <c r="K15">
        <v>2.1</v>
      </c>
      <c r="L15">
        <v>9.8000000000000007</v>
      </c>
      <c r="M15">
        <v>45</v>
      </c>
      <c r="N15">
        <v>74.7</v>
      </c>
      <c r="O15">
        <v>11</v>
      </c>
    </row>
    <row r="16" spans="1:15" x14ac:dyDescent="0.25">
      <c r="A16" t="s">
        <v>128</v>
      </c>
      <c r="B16" s="2">
        <v>14.8</v>
      </c>
      <c r="C16" s="2">
        <v>5.7</v>
      </c>
      <c r="D16" s="2">
        <v>45.9</v>
      </c>
      <c r="E16" s="2">
        <v>1427.9</v>
      </c>
      <c r="F16" s="2">
        <v>1076.9000000000001</v>
      </c>
      <c r="G16" s="2">
        <v>134.69999999999999</v>
      </c>
      <c r="I16" t="s">
        <v>128</v>
      </c>
      <c r="J16">
        <v>14.4</v>
      </c>
      <c r="K16">
        <v>6.6</v>
      </c>
      <c r="L16">
        <v>43.3</v>
      </c>
      <c r="M16">
        <v>1571.2</v>
      </c>
      <c r="N16">
        <v>733.5</v>
      </c>
      <c r="O16">
        <v>116.9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Jan</vt:lpstr>
      <vt:lpstr>Feb</vt:lpstr>
      <vt:lpstr>Mar</vt:lpstr>
      <vt:lpstr>Apr</vt:lpstr>
      <vt:lpstr>May</vt:lpstr>
      <vt:lpstr>Jun</vt:lpstr>
      <vt:lpstr>Jul</vt:lpstr>
      <vt:lpstr>Aug</vt:lpstr>
      <vt:lpstr>Sept</vt:lpstr>
      <vt:lpstr>Oct</vt:lpstr>
      <vt:lpstr>Nov</vt:lpstr>
      <vt:lpstr>Dec</vt:lpstr>
      <vt:lpstr>Summary</vt:lpstr>
      <vt:lpstr>year data</vt:lpstr>
      <vt:lpstr>Sheet2</vt:lpstr>
      <vt:lpstr>Sheet1</vt:lpstr>
      <vt:lpstr>Ross_Usk 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</dc:creator>
  <cp:keywords/>
  <dc:description/>
  <cp:lastModifiedBy>David May</cp:lastModifiedBy>
  <cp:revision/>
  <dcterms:created xsi:type="dcterms:W3CDTF">2012-10-01T07:25:43Z</dcterms:created>
  <dcterms:modified xsi:type="dcterms:W3CDTF">2026-10-01T09:14:02Z</dcterms:modified>
  <cp:category/>
  <cp:contentStatus/>
</cp:coreProperties>
</file>