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5c25702d1ae090/Penallt/website/Weather/"/>
    </mc:Choice>
  </mc:AlternateContent>
  <xr:revisionPtr revIDLastSave="1335" documentId="A20F34C98F0FDE3FC887FEE01EDB5D324A5EFC2C" xr6:coauthVersionLast="47" xr6:coauthVersionMax="47" xr10:uidLastSave="{52265166-0461-4AC3-A871-93BDEB7461A7}"/>
  <bookViews>
    <workbookView xWindow="-120" yWindow="-120" windowWidth="29040" windowHeight="15720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summer" sheetId="16" r:id="rId14"/>
    <sheet name="year data" sheetId="14" r:id="rId15"/>
    <sheet name="Ross_Usk data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6" i="14" l="1"/>
  <c r="I375" i="14"/>
  <c r="I374" i="14"/>
  <c r="I373" i="14"/>
  <c r="E372" i="14"/>
  <c r="C371" i="14"/>
  <c r="I370" i="14"/>
  <c r="E370" i="14"/>
  <c r="C370" i="14"/>
  <c r="B370" i="14"/>
  <c r="E369" i="14"/>
  <c r="C369" i="14"/>
  <c r="B369" i="14"/>
  <c r="O368" i="14"/>
  <c r="I368" i="14"/>
  <c r="E368" i="14"/>
  <c r="C368" i="14"/>
  <c r="B368" i="14"/>
  <c r="H13" i="13"/>
  <c r="D13" i="13"/>
  <c r="B13" i="13"/>
  <c r="H12" i="13"/>
  <c r="D12" i="13"/>
  <c r="B12" i="13"/>
  <c r="H11" i="13"/>
  <c r="J11" i="13" s="1"/>
  <c r="D11" i="13"/>
  <c r="B11" i="13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H8" i="13"/>
  <c r="J8" i="13" s="1"/>
  <c r="D8" i="13"/>
  <c r="B8" i="13"/>
  <c r="H7" i="13"/>
  <c r="J7" i="13" s="1"/>
  <c r="D7" i="13"/>
  <c r="B7" i="13"/>
  <c r="H6" i="13"/>
  <c r="J6" i="13" s="1"/>
  <c r="D6" i="13"/>
  <c r="B6" i="13"/>
  <c r="H5" i="13"/>
  <c r="J5" i="13" s="1"/>
  <c r="D5" i="13"/>
  <c r="B5" i="13"/>
  <c r="H4" i="13"/>
  <c r="J4" i="13" s="1"/>
  <c r="D4" i="13"/>
  <c r="B4" i="13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H3" i="13"/>
  <c r="J3" i="13" s="1"/>
  <c r="D3" i="13"/>
  <c r="B3" i="13"/>
  <c r="J13" i="13"/>
  <c r="J12" i="13"/>
  <c r="H10" i="13"/>
  <c r="J10" i="13" s="1"/>
  <c r="H9" i="13"/>
  <c r="J9" i="13" s="1"/>
  <c r="D10" i="13"/>
  <c r="D9" i="13"/>
  <c r="B10" i="13"/>
  <c r="B9" i="13"/>
  <c r="I46" i="3" l="1"/>
  <c r="H2" i="13" s="1"/>
  <c r="J2" i="13" s="1"/>
  <c r="E46" i="3"/>
  <c r="D2" i="13" s="1"/>
  <c r="C46" i="3"/>
  <c r="B2" i="13" s="1"/>
  <c r="B46" i="3"/>
  <c r="C15" i="13" l="1"/>
  <c r="E15" i="13"/>
  <c r="D15" i="13" l="1"/>
  <c r="B15" i="13" l="1"/>
  <c r="O366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<sst xmlns="http://schemas.openxmlformats.org/spreadsheetml/2006/main" count="288" uniqueCount="134">
  <si>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</si>
  <si>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</si>
  <si>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</si>
  <si>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</si>
  <si>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</si>
  <si>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</si>
  <si>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</si>
  <si>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</si>
  <si>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</si>
  <si>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</si>
  <si>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</si>
  <si>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</si>
  <si>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</si>
  <si>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</si>
  <si>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</si>
  <si>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</si>
  <si>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</si>
  <si>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</si>
  <si>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</si>
  <si>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</si>
  <si>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</si>
  <si>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</si>
  <si>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</si>
  <si>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</si>
  <si>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</si>
  <si>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</si>
  <si>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</si>
  <si>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</si>
  <si>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</si>
  <si>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</si>
  <si>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</si>
  <si>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</si>
  <si>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</si>
  <si>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</si>
  <si>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</si>
  <si>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</si>
  <si>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</si>
  <si>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</si>
  <si>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</si>
  <si>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</si>
  <si>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</si>
  <si>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</si>
  <si>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</si>
  <si>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</si>
  <si>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</si>
  <si>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</si>
  <si>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</si>
  <si>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</si>
  <si>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</si>
  <si>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</si>
  <si>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</si>
  <si>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</si>
  <si>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</si>
  <si>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</si>
  <si>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</si>
  <si>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</si>
  <si>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</si>
  <si>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</si>
  <si>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</si>
  <si>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</si>
  <si>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</si>
  <si>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</si>
  <si>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</si>
  <si>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</si>
  <si>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</si>
  <si>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</si>
  <si>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</si>
  <si>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</si>
  <si>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</si>
  <si>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</si>
  <si>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</si>
  <si>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</si>
  <si>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</si>
  <si>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</si>
  <si>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</si>
  <si>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</si>
  <si>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</si>
  <si>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</si>
  <si>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</si>
  <si>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</si>
  <si>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</si>
  <si>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</si>
  <si>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</si>
  <si>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</si>
  <si>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</si>
  <si>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</si>
  <si>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</si>
  <si>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</si>
  <si>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</si>
  <si>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</si>
  <si>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</si>
  <si>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</si>
  <si>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</si>
  <si>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</si>
  <si>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</si>
  <si>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</si>
  <si>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</si>
  <si>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</si>
  <si>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</si>
  <si>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</si>
  <si>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</si>
  <si>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</si>
  <si>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</si>
  <si>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</si>
  <si>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</si>
  <si>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</si>
  <si>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</si>
  <si>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</si>
  <si>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</si>
  <si>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</si>
  <si>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</si>
  <si>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</si>
  <si>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</si>
  <si>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</si>
  <si>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</si>
  <si>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</si>
  <si>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</si>
  <si>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</si>
  <si>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</si>
  <si>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</si>
  <si>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</si>
  <si>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</si>
  <si>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</si>
  <si>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</si>
  <si>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</si>
  <si>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</si>
  <si>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</si>
  <si>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</si>
  <si>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WNW</t>
  </si>
  <si>
    <t>Usk mean</t>
  </si>
  <si>
    <t>average</t>
  </si>
  <si>
    <t>Usk total</t>
  </si>
  <si>
    <t>mean</t>
  </si>
  <si>
    <t>SSW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</si>
</sst>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6.0870967741935482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0.16774193548387101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0" workbookViewId="0">
      <selection activeCell="E46" sqref="E46"/>
    </sheetView>
  </sheetViews>
  <sheetFormatPr defaultRowHeight="15" x14ac:dyDescent="0.25"/>
  <sheetData>
    <row r="1" spans="1:13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>
        <v>2025</v>
      </c>
    </row>
    <row r="3" spans="1:13" x14ac:dyDescent="0.25">
      <c r="A3" t="s">
        <v>78</v>
      </c>
      <c r="B3" t="s">
        <v>79</v>
      </c>
      <c r="C3" t="s">
        <v>80</v>
      </c>
      <c r="D3" t="s">
        <v>81</v>
      </c>
      <c r="E3" t="s">
        <v>82</v>
      </c>
    </row>
    <row r="4" spans="1:13" x14ac:dyDescent="0.25">
      <c r="A4" t="s">
        <v>83</v>
      </c>
      <c r="B4">
        <v>210</v>
      </c>
      <c r="C4" t="s">
        <v>84</v>
      </c>
      <c r="D4" t="s">
        <v>85</v>
      </c>
      <c r="E4" t="s">
        <v>86</v>
      </c>
      <c r="F4" t="s">
        <v>87</v>
      </c>
      <c r="G4" t="s">
        <v>88</v>
      </c>
      <c r="H4" t="s">
        <v>89</v>
      </c>
      <c r="I4" t="s">
        <v>90</v>
      </c>
      <c r="J4" t="s">
        <v>91</v>
      </c>
      <c r="K4" t="s">
        <v>92</v>
      </c>
      <c r="L4" t="s">
        <v>88</v>
      </c>
      <c r="M4" t="s">
        <v>93</v>
      </c>
    </row>
    <row r="6" spans="1:13" x14ac:dyDescent="0.25">
      <c r="B6" t="s">
        <v>94</v>
      </c>
      <c r="C6" t="s">
        <v>95</v>
      </c>
      <c r="D6" t="s">
        <v>6</v>
      </c>
      <c r="E6" t="s">
        <v>96</v>
      </c>
      <c r="F6" t="s">
        <v>97</v>
      </c>
      <c r="G6" t="s">
        <v>7</v>
      </c>
      <c r="H6" t="s">
        <v>98</v>
      </c>
    </row>
    <row r="8" spans="1:13" x14ac:dyDescent="0.25">
      <c r="B8" t="s">
        <v>99</v>
      </c>
      <c r="C8" t="s">
        <v>100</v>
      </c>
      <c r="D8" t="s">
        <v>101</v>
      </c>
    </row>
    <row r="9" spans="1:13" x14ac:dyDescent="0.25">
      <c r="B9" t="s">
        <v>102</v>
      </c>
      <c r="C9" t="s">
        <v>103</v>
      </c>
      <c r="D9" t="s">
        <v>103</v>
      </c>
      <c r="E9" t="s">
        <v>97</v>
      </c>
      <c r="F9" t="s">
        <v>104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105</v>
      </c>
    </row>
    <row r="12" spans="1:13" x14ac:dyDescent="0.25">
      <c r="A12">
        <v>1</v>
      </c>
      <c r="B12">
        <v>5.6</v>
      </c>
      <c r="C12">
        <v>10.199999999999999</v>
      </c>
      <c r="D12" s="1">
        <v>0.29166666666666669</v>
      </c>
      <c r="E12">
        <v>0.9</v>
      </c>
      <c r="F12" s="1">
        <v>0.89583333333333337</v>
      </c>
      <c r="G12">
        <v>12.8</v>
      </c>
      <c r="H12">
        <v>0</v>
      </c>
      <c r="I12">
        <v>19.2</v>
      </c>
      <c r="J12">
        <v>2.4</v>
      </c>
      <c r="K12">
        <v>30.6</v>
      </c>
      <c r="L12" s="1">
        <v>6.25E-2</v>
      </c>
      <c r="M12" t="s">
        <v>106</v>
      </c>
    </row>
    <row r="13" spans="1:13" x14ac:dyDescent="0.25">
      <c r="A13">
        <v>2</v>
      </c>
      <c r="B13">
        <v>0.2</v>
      </c>
      <c r="C13">
        <v>2.4</v>
      </c>
      <c r="D13" s="1">
        <v>2.0833333333333332E-2</v>
      </c>
      <c r="E13">
        <v>-2.6</v>
      </c>
      <c r="F13" s="1">
        <v>0</v>
      </c>
      <c r="G13">
        <v>18.100000000000001</v>
      </c>
      <c r="H13">
        <v>0</v>
      </c>
      <c r="I13">
        <v>0.2</v>
      </c>
      <c r="J13">
        <v>0.8</v>
      </c>
      <c r="K13">
        <v>17.7</v>
      </c>
      <c r="L13" s="1">
        <v>6.25E-2</v>
      </c>
      <c r="M13" t="s">
        <v>89</v>
      </c>
    </row>
    <row r="14" spans="1:13" x14ac:dyDescent="0.25">
      <c r="A14">
        <v>3</v>
      </c>
      <c r="B14">
        <v>-0.1</v>
      </c>
      <c r="C14">
        <v>3.5</v>
      </c>
      <c r="D14" s="1">
        <v>0.45833333333333331</v>
      </c>
      <c r="E14">
        <v>-2.7</v>
      </c>
      <c r="F14" s="1">
        <v>4.1666666666666664E-2</v>
      </c>
      <c r="G14">
        <v>18.3</v>
      </c>
      <c r="H14">
        <v>0</v>
      </c>
      <c r="I14">
        <v>0.2</v>
      </c>
      <c r="J14">
        <v>0</v>
      </c>
      <c r="K14">
        <v>8</v>
      </c>
      <c r="L14" s="1">
        <v>0.45833333333333331</v>
      </c>
      <c r="M14" t="s">
        <v>128</v>
      </c>
    </row>
    <row r="15" spans="1:13" x14ac:dyDescent="0.25">
      <c r="A15">
        <v>4</v>
      </c>
      <c r="B15">
        <v>-0.1</v>
      </c>
      <c r="C15">
        <v>1.3</v>
      </c>
      <c r="D15" s="1">
        <v>0.58333333333333337</v>
      </c>
      <c r="E15">
        <v>-2.2000000000000002</v>
      </c>
      <c r="F15" s="1">
        <v>8.3333333333333329E-2</v>
      </c>
      <c r="G15">
        <v>18.399999999999999</v>
      </c>
      <c r="H15">
        <v>0</v>
      </c>
      <c r="I15">
        <v>0</v>
      </c>
      <c r="J15">
        <v>1.1000000000000001</v>
      </c>
      <c r="K15">
        <v>12.9</v>
      </c>
      <c r="L15" s="1">
        <v>0.89583333333333337</v>
      </c>
      <c r="M15" t="s">
        <v>106</v>
      </c>
    </row>
    <row r="16" spans="1:13" x14ac:dyDescent="0.25">
      <c r="A16">
        <v>5</v>
      </c>
      <c r="B16">
        <v>7.7</v>
      </c>
      <c r="C16">
        <v>11.2</v>
      </c>
      <c r="D16" s="1">
        <v>0.72916666666666663</v>
      </c>
      <c r="E16">
        <v>-0.1</v>
      </c>
      <c r="F16" s="1">
        <v>2.0833333333333332E-2</v>
      </c>
      <c r="G16">
        <v>10.6</v>
      </c>
      <c r="H16">
        <v>0</v>
      </c>
      <c r="I16">
        <v>38.4</v>
      </c>
      <c r="J16">
        <v>3.1</v>
      </c>
      <c r="K16">
        <v>27.4</v>
      </c>
      <c r="L16" s="1">
        <v>0.77083333333333337</v>
      </c>
      <c r="M16" t="s">
        <v>107</v>
      </c>
    </row>
    <row r="17" spans="1:13" x14ac:dyDescent="0.25">
      <c r="A17">
        <v>6</v>
      </c>
      <c r="B17">
        <v>2</v>
      </c>
      <c r="C17">
        <v>10.6</v>
      </c>
      <c r="D17" s="1">
        <v>2.0833333333333332E-2</v>
      </c>
      <c r="E17">
        <v>-0.4</v>
      </c>
      <c r="F17" s="1">
        <v>0.97916666666666663</v>
      </c>
      <c r="G17">
        <v>16.3</v>
      </c>
      <c r="H17">
        <v>0</v>
      </c>
      <c r="I17">
        <v>17.2</v>
      </c>
      <c r="J17">
        <v>1.3</v>
      </c>
      <c r="K17">
        <v>19.3</v>
      </c>
      <c r="L17" s="1">
        <v>6.25E-2</v>
      </c>
      <c r="M17" t="s">
        <v>128</v>
      </c>
    </row>
    <row r="18" spans="1:13" x14ac:dyDescent="0.25">
      <c r="A18">
        <v>7</v>
      </c>
      <c r="B18">
        <v>0.8</v>
      </c>
      <c r="C18">
        <v>4.5999999999999996</v>
      </c>
      <c r="D18" s="1">
        <v>0.45833333333333331</v>
      </c>
      <c r="E18">
        <v>-0.8</v>
      </c>
      <c r="F18" s="1">
        <v>0.10416666666666667</v>
      </c>
      <c r="G18">
        <v>17.5</v>
      </c>
      <c r="H18">
        <v>0</v>
      </c>
      <c r="I18">
        <v>0.6</v>
      </c>
      <c r="J18">
        <v>0.3</v>
      </c>
      <c r="K18">
        <v>12.9</v>
      </c>
      <c r="L18" s="1">
        <v>0.47916666666666669</v>
      </c>
      <c r="M18" t="s">
        <v>106</v>
      </c>
    </row>
    <row r="19" spans="1:13" x14ac:dyDescent="0.25">
      <c r="A19">
        <v>8</v>
      </c>
      <c r="B19">
        <v>-0.3</v>
      </c>
      <c r="C19">
        <v>1.6</v>
      </c>
      <c r="D19" s="1">
        <v>0.45833333333333331</v>
      </c>
      <c r="E19">
        <v>-1.6</v>
      </c>
      <c r="F19" s="1">
        <v>0</v>
      </c>
      <c r="G19">
        <v>18.600000000000001</v>
      </c>
      <c r="H19">
        <v>0</v>
      </c>
      <c r="I19">
        <v>0</v>
      </c>
      <c r="J19">
        <v>0.8</v>
      </c>
      <c r="K19">
        <v>16.100000000000001</v>
      </c>
      <c r="L19" s="1">
        <v>0.85416666666666663</v>
      </c>
      <c r="M19" t="s">
        <v>89</v>
      </c>
    </row>
    <row r="20" spans="1:13" x14ac:dyDescent="0.25">
      <c r="A20">
        <v>9</v>
      </c>
      <c r="B20">
        <v>-0.8</v>
      </c>
      <c r="C20">
        <v>3.6</v>
      </c>
      <c r="D20" s="1">
        <v>0.45833333333333331</v>
      </c>
      <c r="E20">
        <v>-3.8</v>
      </c>
      <c r="F20" s="1">
        <v>0.1875</v>
      </c>
      <c r="G20">
        <v>19.100000000000001</v>
      </c>
      <c r="H20">
        <v>0</v>
      </c>
      <c r="I20">
        <v>0</v>
      </c>
      <c r="J20">
        <v>0.2</v>
      </c>
      <c r="K20">
        <v>9.6999999999999993</v>
      </c>
      <c r="L20" s="1">
        <v>4.1666666666666664E-2</v>
      </c>
      <c r="M20" t="s">
        <v>133</v>
      </c>
    </row>
    <row r="21" spans="1:13" x14ac:dyDescent="0.25">
      <c r="A21">
        <v>10</v>
      </c>
      <c r="B21">
        <v>-1.6</v>
      </c>
      <c r="C21">
        <v>1.6</v>
      </c>
      <c r="D21" s="1">
        <v>0.47916666666666669</v>
      </c>
      <c r="E21">
        <v>-4.2</v>
      </c>
      <c r="F21" s="1">
        <v>0.875</v>
      </c>
      <c r="G21">
        <v>19.899999999999999</v>
      </c>
      <c r="H21">
        <v>0</v>
      </c>
      <c r="I21">
        <v>0.2</v>
      </c>
      <c r="J21">
        <v>0.2</v>
      </c>
      <c r="K21">
        <v>6.4</v>
      </c>
      <c r="L21" s="1">
        <v>0.41666666666666669</v>
      </c>
      <c r="M21" t="s">
        <v>89</v>
      </c>
    </row>
    <row r="22" spans="1:13" x14ac:dyDescent="0.25">
      <c r="A22">
        <v>11</v>
      </c>
      <c r="B22">
        <v>0.4</v>
      </c>
      <c r="C22">
        <v>2.5</v>
      </c>
      <c r="D22" s="1">
        <v>0.47916666666666669</v>
      </c>
      <c r="E22">
        <v>-3.4</v>
      </c>
      <c r="F22" s="1">
        <v>0.25</v>
      </c>
      <c r="G22">
        <v>17.899999999999999</v>
      </c>
      <c r="H22">
        <v>0</v>
      </c>
      <c r="I22">
        <v>0</v>
      </c>
      <c r="J22">
        <v>0</v>
      </c>
      <c r="K22">
        <v>4.8</v>
      </c>
      <c r="L22" s="1">
        <v>0.47916666666666669</v>
      </c>
      <c r="M22" t="s">
        <v>106</v>
      </c>
    </row>
    <row r="23" spans="1:13" x14ac:dyDescent="0.25">
      <c r="A23">
        <v>12</v>
      </c>
      <c r="B23">
        <v>3.8</v>
      </c>
      <c r="C23">
        <v>6.6</v>
      </c>
      <c r="D23" s="1">
        <v>0.45833333333333331</v>
      </c>
      <c r="E23">
        <v>1.7</v>
      </c>
      <c r="F23" s="1">
        <v>0.10416666666666667</v>
      </c>
      <c r="G23">
        <v>14.5</v>
      </c>
      <c r="H23">
        <v>0</v>
      </c>
      <c r="I23">
        <v>0.2</v>
      </c>
      <c r="J23">
        <v>1.8</v>
      </c>
      <c r="K23">
        <v>17.7</v>
      </c>
      <c r="L23" s="1">
        <v>0.83333333333333337</v>
      </c>
      <c r="M23" t="s">
        <v>107</v>
      </c>
    </row>
    <row r="24" spans="1:13" x14ac:dyDescent="0.25">
      <c r="A24">
        <v>13</v>
      </c>
      <c r="B24">
        <v>4.4000000000000004</v>
      </c>
      <c r="C24">
        <v>5.6</v>
      </c>
      <c r="D24" s="1">
        <v>0</v>
      </c>
      <c r="E24">
        <v>2.7</v>
      </c>
      <c r="F24" s="1">
        <v>2.0833333333333332E-2</v>
      </c>
      <c r="G24">
        <v>13.9</v>
      </c>
      <c r="H24">
        <v>0</v>
      </c>
      <c r="I24">
        <v>0</v>
      </c>
      <c r="J24">
        <v>2.4</v>
      </c>
      <c r="K24">
        <v>19.3</v>
      </c>
      <c r="L24" s="1">
        <v>0.41666666666666669</v>
      </c>
      <c r="M24" t="s">
        <v>107</v>
      </c>
    </row>
    <row r="25" spans="1:13" x14ac:dyDescent="0.25">
      <c r="A25">
        <v>14</v>
      </c>
      <c r="B25">
        <v>8.1999999999999993</v>
      </c>
      <c r="C25">
        <v>10.6</v>
      </c>
      <c r="D25" s="1">
        <v>0.45833333333333331</v>
      </c>
      <c r="E25">
        <v>5.4</v>
      </c>
      <c r="F25" s="1">
        <v>2.0833333333333332E-2</v>
      </c>
      <c r="G25">
        <v>10.1</v>
      </c>
      <c r="H25">
        <v>0</v>
      </c>
      <c r="I25">
        <v>0</v>
      </c>
      <c r="J25">
        <v>0.5</v>
      </c>
      <c r="K25">
        <v>11.3</v>
      </c>
      <c r="L25" s="1">
        <v>8.3333333333333329E-2</v>
      </c>
      <c r="M25" t="s">
        <v>106</v>
      </c>
    </row>
    <row r="26" spans="1:13" x14ac:dyDescent="0.25">
      <c r="A26">
        <v>15</v>
      </c>
      <c r="B26">
        <v>5.2</v>
      </c>
      <c r="C26">
        <v>10.7</v>
      </c>
      <c r="D26" s="1">
        <v>0.45833333333333331</v>
      </c>
      <c r="E26">
        <v>-0.6</v>
      </c>
      <c r="F26" s="1">
        <v>0</v>
      </c>
      <c r="G26">
        <v>13.1</v>
      </c>
      <c r="H26">
        <v>0</v>
      </c>
      <c r="I26">
        <v>0.2</v>
      </c>
      <c r="J26">
        <v>0</v>
      </c>
      <c r="K26">
        <v>4.8</v>
      </c>
      <c r="L26" s="1">
        <v>0.41666666666666669</v>
      </c>
      <c r="M26" t="s">
        <v>133</v>
      </c>
    </row>
    <row r="27" spans="1:13" x14ac:dyDescent="0.25">
      <c r="A27">
        <v>16</v>
      </c>
      <c r="B27">
        <v>3.2</v>
      </c>
      <c r="C27">
        <v>6.5</v>
      </c>
      <c r="D27" s="1">
        <v>0.75</v>
      </c>
      <c r="E27">
        <v>-1.7</v>
      </c>
      <c r="F27" s="1">
        <v>0.16666666666666666</v>
      </c>
      <c r="G27">
        <v>15.1</v>
      </c>
      <c r="H27">
        <v>0</v>
      </c>
      <c r="I27">
        <v>0</v>
      </c>
      <c r="J27">
        <v>1.4</v>
      </c>
      <c r="K27">
        <v>16.100000000000001</v>
      </c>
      <c r="L27" s="1">
        <v>0.54166666666666663</v>
      </c>
      <c r="M27" t="s">
        <v>107</v>
      </c>
    </row>
    <row r="28" spans="1:13" x14ac:dyDescent="0.25">
      <c r="A28">
        <v>17</v>
      </c>
      <c r="B28">
        <v>4.5</v>
      </c>
      <c r="C28">
        <v>6.3</v>
      </c>
      <c r="D28" s="1">
        <v>0.39583333333333331</v>
      </c>
      <c r="E28">
        <v>1.8</v>
      </c>
      <c r="F28" s="1">
        <v>0</v>
      </c>
      <c r="G28">
        <v>13.8</v>
      </c>
      <c r="H28">
        <v>0</v>
      </c>
      <c r="I28">
        <v>0</v>
      </c>
      <c r="J28">
        <v>1.1000000000000001</v>
      </c>
      <c r="K28">
        <v>12.9</v>
      </c>
      <c r="L28" s="1">
        <v>0.41666666666666669</v>
      </c>
      <c r="M28" t="s">
        <v>106</v>
      </c>
    </row>
    <row r="29" spans="1:13" x14ac:dyDescent="0.25">
      <c r="A29">
        <v>18</v>
      </c>
      <c r="B29">
        <v>1.3</v>
      </c>
      <c r="C29">
        <v>2.5</v>
      </c>
      <c r="D29" s="1">
        <v>0.41666666666666669</v>
      </c>
      <c r="E29">
        <v>-0.1</v>
      </c>
      <c r="F29" s="1">
        <v>0</v>
      </c>
      <c r="G29">
        <v>17</v>
      </c>
      <c r="H29">
        <v>0</v>
      </c>
      <c r="I29">
        <v>0.2</v>
      </c>
      <c r="J29">
        <v>0.5</v>
      </c>
      <c r="K29">
        <v>9.6999999999999993</v>
      </c>
      <c r="L29" s="1">
        <v>0.10416666666666667</v>
      </c>
      <c r="M29" t="s">
        <v>106</v>
      </c>
    </row>
    <row r="30" spans="1:13" x14ac:dyDescent="0.25">
      <c r="A30">
        <v>19</v>
      </c>
      <c r="B30">
        <v>0.8</v>
      </c>
      <c r="C30">
        <v>1.8</v>
      </c>
      <c r="D30" s="1">
        <v>0.5</v>
      </c>
      <c r="E30">
        <v>-0.3</v>
      </c>
      <c r="F30" s="1">
        <v>0.125</v>
      </c>
      <c r="G30">
        <v>17.5</v>
      </c>
      <c r="H30">
        <v>0</v>
      </c>
      <c r="I30">
        <v>0</v>
      </c>
      <c r="J30">
        <v>0</v>
      </c>
      <c r="K30">
        <v>8</v>
      </c>
      <c r="L30" s="1">
        <v>0.125</v>
      </c>
      <c r="M30" t="s">
        <v>106</v>
      </c>
    </row>
    <row r="31" spans="1:13" x14ac:dyDescent="0.25">
      <c r="A31">
        <v>20</v>
      </c>
      <c r="B31">
        <v>3.2</v>
      </c>
      <c r="C31">
        <v>6.2</v>
      </c>
      <c r="D31" s="1">
        <v>0.5625</v>
      </c>
      <c r="E31">
        <v>0.9</v>
      </c>
      <c r="F31" s="1">
        <v>2.0833333333333332E-2</v>
      </c>
      <c r="G31">
        <v>15.1</v>
      </c>
      <c r="H31">
        <v>0</v>
      </c>
      <c r="I31">
        <v>0</v>
      </c>
      <c r="J31">
        <v>0</v>
      </c>
      <c r="K31">
        <v>9.6999999999999993</v>
      </c>
      <c r="L31" s="1">
        <v>0.5625</v>
      </c>
      <c r="M31" t="s">
        <v>106</v>
      </c>
    </row>
    <row r="32" spans="1:13" x14ac:dyDescent="0.25">
      <c r="A32">
        <v>21</v>
      </c>
      <c r="B32">
        <v>3.2</v>
      </c>
      <c r="C32">
        <v>5.3</v>
      </c>
      <c r="D32" s="1">
        <v>0.47916666666666669</v>
      </c>
      <c r="E32">
        <v>0.7</v>
      </c>
      <c r="F32" s="1">
        <v>0.70833333333333337</v>
      </c>
      <c r="G32">
        <v>15.1</v>
      </c>
      <c r="H32">
        <v>0</v>
      </c>
      <c r="I32">
        <v>0</v>
      </c>
      <c r="J32">
        <v>0.3</v>
      </c>
      <c r="K32">
        <v>8</v>
      </c>
      <c r="L32" s="1">
        <v>0.3125</v>
      </c>
      <c r="M32" t="s">
        <v>106</v>
      </c>
    </row>
    <row r="33" spans="1:13" x14ac:dyDescent="0.25">
      <c r="A33">
        <v>22</v>
      </c>
      <c r="B33">
        <v>1.9</v>
      </c>
      <c r="C33">
        <v>4.9000000000000004</v>
      </c>
      <c r="D33" s="1">
        <v>0.52083333333333337</v>
      </c>
      <c r="E33">
        <v>-0.3</v>
      </c>
      <c r="F33" s="1">
        <v>0</v>
      </c>
      <c r="G33">
        <v>16.399999999999999</v>
      </c>
      <c r="H33">
        <v>0</v>
      </c>
      <c r="I33">
        <v>0</v>
      </c>
      <c r="J33">
        <v>0.2</v>
      </c>
      <c r="K33">
        <v>8</v>
      </c>
      <c r="L33" s="1">
        <v>0.4375</v>
      </c>
      <c r="M33" t="s">
        <v>89</v>
      </c>
    </row>
    <row r="34" spans="1:13" x14ac:dyDescent="0.25">
      <c r="A34">
        <v>23</v>
      </c>
      <c r="B34">
        <v>4.7</v>
      </c>
      <c r="C34">
        <v>8.9</v>
      </c>
      <c r="D34" s="1">
        <v>0</v>
      </c>
      <c r="E34">
        <v>-0.7</v>
      </c>
      <c r="F34" s="1">
        <v>2.0833333333333332E-2</v>
      </c>
      <c r="G34">
        <v>13.6</v>
      </c>
      <c r="H34">
        <v>0</v>
      </c>
      <c r="I34">
        <v>20.8</v>
      </c>
      <c r="J34">
        <v>3.5</v>
      </c>
      <c r="K34">
        <v>38.6</v>
      </c>
      <c r="L34" s="1">
        <v>0</v>
      </c>
      <c r="M34" t="s">
        <v>106</v>
      </c>
    </row>
    <row r="35" spans="1:13" x14ac:dyDescent="0.25">
      <c r="A35">
        <v>24</v>
      </c>
      <c r="B35">
        <v>6.7</v>
      </c>
      <c r="C35">
        <v>9.4</v>
      </c>
      <c r="D35" s="1">
        <v>0.14583333333333334</v>
      </c>
      <c r="E35">
        <v>2.1</v>
      </c>
      <c r="F35" s="1">
        <v>0</v>
      </c>
      <c r="G35">
        <v>11.6</v>
      </c>
      <c r="H35">
        <v>0</v>
      </c>
      <c r="I35">
        <v>15.8</v>
      </c>
      <c r="J35">
        <v>5</v>
      </c>
      <c r="K35">
        <v>43.5</v>
      </c>
      <c r="L35" s="1">
        <v>4.1666666666666664E-2</v>
      </c>
      <c r="M35" t="s">
        <v>107</v>
      </c>
    </row>
    <row r="36" spans="1:13" x14ac:dyDescent="0.25">
      <c r="A36">
        <v>25</v>
      </c>
      <c r="B36">
        <v>2.8</v>
      </c>
      <c r="C36">
        <v>6.1</v>
      </c>
      <c r="D36" s="1">
        <v>0.39583333333333331</v>
      </c>
      <c r="E36">
        <v>-1.2</v>
      </c>
      <c r="F36" s="1">
        <v>0.22916666666666666</v>
      </c>
      <c r="G36">
        <v>15.5</v>
      </c>
      <c r="H36">
        <v>0</v>
      </c>
      <c r="I36">
        <v>1</v>
      </c>
      <c r="J36">
        <v>1.3</v>
      </c>
      <c r="K36">
        <v>16.100000000000001</v>
      </c>
      <c r="L36" s="1">
        <v>0.9375</v>
      </c>
      <c r="M36" t="s">
        <v>106</v>
      </c>
    </row>
    <row r="37" spans="1:13" x14ac:dyDescent="0.25">
      <c r="A37">
        <v>26</v>
      </c>
      <c r="B37">
        <v>4.8</v>
      </c>
      <c r="C37">
        <v>6.7</v>
      </c>
      <c r="D37" s="1">
        <v>0.79166666666666663</v>
      </c>
      <c r="E37">
        <v>2.8</v>
      </c>
      <c r="F37" s="1">
        <v>0.14583333333333334</v>
      </c>
      <c r="G37">
        <v>13.5</v>
      </c>
      <c r="H37">
        <v>0</v>
      </c>
      <c r="I37">
        <v>37.200000000000003</v>
      </c>
      <c r="J37">
        <v>6.3</v>
      </c>
      <c r="K37">
        <v>35.4</v>
      </c>
      <c r="L37" s="1">
        <v>0.375</v>
      </c>
      <c r="M37" t="s">
        <v>106</v>
      </c>
    </row>
    <row r="38" spans="1:13" x14ac:dyDescent="0.25">
      <c r="A38">
        <v>27</v>
      </c>
      <c r="B38">
        <v>5.5</v>
      </c>
      <c r="C38">
        <v>7.4</v>
      </c>
      <c r="D38" s="1">
        <v>0.47916666666666669</v>
      </c>
      <c r="E38">
        <v>3.2</v>
      </c>
      <c r="F38" s="1">
        <v>0.14583333333333334</v>
      </c>
      <c r="G38">
        <v>12.8</v>
      </c>
      <c r="H38">
        <v>0</v>
      </c>
      <c r="I38">
        <v>11.6</v>
      </c>
      <c r="J38">
        <v>7.1</v>
      </c>
      <c r="K38">
        <v>30.6</v>
      </c>
      <c r="L38" s="1">
        <v>0.5</v>
      </c>
      <c r="M38" t="s">
        <v>107</v>
      </c>
    </row>
    <row r="39" spans="1:13" x14ac:dyDescent="0.25">
      <c r="A39">
        <v>28</v>
      </c>
      <c r="B39">
        <v>6.2</v>
      </c>
      <c r="C39">
        <v>8.4</v>
      </c>
      <c r="D39" s="1">
        <v>0.52083333333333337</v>
      </c>
      <c r="E39">
        <v>3.9</v>
      </c>
      <c r="F39" s="1">
        <v>0.91666666666666663</v>
      </c>
      <c r="G39">
        <v>12.1</v>
      </c>
      <c r="H39">
        <v>0</v>
      </c>
      <c r="I39">
        <v>11.6</v>
      </c>
      <c r="J39">
        <v>2.1</v>
      </c>
      <c r="K39">
        <v>24.1</v>
      </c>
      <c r="L39" s="1">
        <v>4.1666666666666664E-2</v>
      </c>
      <c r="M39" t="s">
        <v>128</v>
      </c>
    </row>
    <row r="40" spans="1:13" x14ac:dyDescent="0.25">
      <c r="A40">
        <v>29</v>
      </c>
      <c r="B40">
        <v>3.9</v>
      </c>
      <c r="C40">
        <v>5.9</v>
      </c>
      <c r="D40" s="1">
        <v>0.4375</v>
      </c>
      <c r="E40">
        <v>1.2</v>
      </c>
      <c r="F40" s="1">
        <v>0.22916666666666666</v>
      </c>
      <c r="G40">
        <v>14.4</v>
      </c>
      <c r="H40">
        <v>0</v>
      </c>
      <c r="I40">
        <v>0</v>
      </c>
      <c r="J40">
        <v>2.4</v>
      </c>
      <c r="K40">
        <v>24.1</v>
      </c>
      <c r="L40" s="1">
        <v>0.6875</v>
      </c>
      <c r="M40" t="s">
        <v>89</v>
      </c>
    </row>
    <row r="41" spans="1:13" x14ac:dyDescent="0.25">
      <c r="A41">
        <v>30</v>
      </c>
      <c r="B41">
        <v>3.8</v>
      </c>
      <c r="C41">
        <v>7.1</v>
      </c>
      <c r="D41" s="1">
        <v>0.47916666666666669</v>
      </c>
      <c r="E41">
        <v>0.7</v>
      </c>
      <c r="F41" s="1">
        <v>0.75</v>
      </c>
      <c r="G41">
        <v>14.5</v>
      </c>
      <c r="H41">
        <v>0</v>
      </c>
      <c r="I41">
        <v>1.4</v>
      </c>
      <c r="J41">
        <v>0.8</v>
      </c>
      <c r="K41">
        <v>17.7</v>
      </c>
      <c r="L41" s="1">
        <v>0.95833333333333337</v>
      </c>
      <c r="M41" t="s">
        <v>108</v>
      </c>
    </row>
    <row r="42" spans="1:13" x14ac:dyDescent="0.25">
      <c r="A42">
        <v>31</v>
      </c>
      <c r="B42">
        <v>6.1</v>
      </c>
      <c r="C42">
        <v>8.6999999999999993</v>
      </c>
      <c r="D42" s="1">
        <v>0.45833333333333331</v>
      </c>
      <c r="E42">
        <v>3.9</v>
      </c>
      <c r="F42" s="1">
        <v>2.0833333333333332E-2</v>
      </c>
      <c r="G42">
        <v>12.2</v>
      </c>
      <c r="H42">
        <v>0</v>
      </c>
      <c r="I42">
        <v>5</v>
      </c>
      <c r="J42">
        <v>1.4</v>
      </c>
      <c r="K42">
        <v>20.9</v>
      </c>
      <c r="L42" s="1">
        <v>0.41666666666666669</v>
      </c>
      <c r="M42" t="s">
        <v>89</v>
      </c>
    </row>
    <row r="43" spans="1:13" x14ac:dyDescent="0.25">
      <c r="A43" t="s">
        <v>109</v>
      </c>
    </row>
    <row r="44" spans="1:13" x14ac:dyDescent="0.25">
      <c r="B44">
        <v>3.2</v>
      </c>
      <c r="C44">
        <v>11.2</v>
      </c>
      <c r="D44">
        <v>5</v>
      </c>
      <c r="E44">
        <v>-4.2</v>
      </c>
      <c r="F44">
        <v>10</v>
      </c>
      <c r="G44">
        <v>469.2</v>
      </c>
      <c r="H44">
        <v>0</v>
      </c>
      <c r="I44">
        <v>181.1</v>
      </c>
      <c r="J44">
        <v>1.6</v>
      </c>
      <c r="K44">
        <v>43.5</v>
      </c>
      <c r="L44">
        <v>24</v>
      </c>
      <c r="M44" t="s">
        <v>106</v>
      </c>
    </row>
    <row r="46" spans="1:13" s="2" customFormat="1" x14ac:dyDescent="0.25">
      <c r="B46" s="2">
        <f>AVERAGE(B12:B42)</f>
        <v>3.161290322580645</v>
      </c>
      <c r="C46" s="2">
        <f>AVERAGE(C12:C42)</f>
        <v>6.0870967741935482</v>
      </c>
      <c r="E46" s="2">
        <f>AVERAGE(E12:E42)</f>
        <v>0.16774193548387101</v>
      </c>
      <c r="I46" s="2">
        <f>SUM(I12:I42)</f>
        <v>181</v>
      </c>
    </row>
    <row r="48" spans="1:13" x14ac:dyDescent="0.25">
      <c r="A48" t="s">
        <v>110</v>
      </c>
      <c r="B48" t="s">
        <v>111</v>
      </c>
      <c r="C48" t="s">
        <v>112</v>
      </c>
      <c r="D48">
        <v>0</v>
      </c>
    </row>
    <row r="49" spans="1:15" x14ac:dyDescent="0.25">
      <c r="A49" t="s">
        <v>110</v>
      </c>
      <c r="B49" t="s">
        <v>113</v>
      </c>
      <c r="C49" t="s">
        <v>114</v>
      </c>
      <c r="D49">
        <v>0</v>
      </c>
    </row>
    <row r="50" spans="1:15" x14ac:dyDescent="0.25">
      <c r="A50" t="s">
        <v>115</v>
      </c>
      <c r="B50" t="s">
        <v>113</v>
      </c>
      <c r="C50" t="s">
        <v>114</v>
      </c>
      <c r="D50">
        <v>17</v>
      </c>
    </row>
    <row r="51" spans="1:15" x14ac:dyDescent="0.25">
      <c r="A51" t="s">
        <v>115</v>
      </c>
      <c r="B51" t="s">
        <v>113</v>
      </c>
      <c r="C51" t="s">
        <v>116</v>
      </c>
      <c r="D51">
        <v>0</v>
      </c>
    </row>
    <row r="52" spans="1:15" x14ac:dyDescent="0.25">
      <c r="A52" t="s">
        <v>110</v>
      </c>
      <c r="B52" t="s">
        <v>117</v>
      </c>
      <c r="C52">
        <v>38.4</v>
      </c>
      <c r="D52" t="s">
        <v>118</v>
      </c>
      <c r="E52" s="3">
        <v>45662</v>
      </c>
    </row>
    <row r="53" spans="1:15" x14ac:dyDescent="0.25">
      <c r="A53" t="s">
        <v>119</v>
      </c>
      <c r="B53" t="s">
        <v>120</v>
      </c>
      <c r="C53" t="s">
        <v>117</v>
      </c>
      <c r="D53">
        <v>18</v>
      </c>
      <c r="E53" t="s">
        <v>121</v>
      </c>
      <c r="F53">
        <v>0.2</v>
      </c>
      <c r="G53" t="s">
        <v>122</v>
      </c>
      <c r="H53">
        <v>9</v>
      </c>
      <c r="I53" t="s">
        <v>121</v>
      </c>
      <c r="J53">
        <v>2</v>
      </c>
      <c r="K53" t="s">
        <v>122</v>
      </c>
      <c r="L53">
        <v>3</v>
      </c>
      <c r="M53" t="s">
        <v>121</v>
      </c>
      <c r="N53">
        <v>20</v>
      </c>
      <c r="O53" t="s">
        <v>122</v>
      </c>
    </row>
    <row r="54" spans="1:15" x14ac:dyDescent="0.25">
      <c r="A54" t="s">
        <v>123</v>
      </c>
      <c r="B54" t="s">
        <v>124</v>
      </c>
      <c r="C54">
        <v>18.3</v>
      </c>
      <c r="D54" t="s">
        <v>125</v>
      </c>
      <c r="E54" t="s">
        <v>124</v>
      </c>
      <c r="F54">
        <v>18.3</v>
      </c>
      <c r="G54" t="s">
        <v>126</v>
      </c>
      <c r="H54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2:L52"/>
  <sheetViews>
    <sheetView topLeftCell="A28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2:L52"/>
  <sheetViews>
    <sheetView topLeftCell="A22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12:L52"/>
  <sheetViews>
    <sheetView topLeftCell="A29" workbookViewId="0">
      <selection activeCell="I56" sqref="I56"/>
    </sheetView>
  </sheetViews>
  <sheetFormatPr defaultRowHeight="15" x14ac:dyDescent="0.25"/>
  <cols>
    <col min="9" max="9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2:L52"/>
  <sheetViews>
    <sheetView topLeftCell="A16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2:L52"/>
  <sheetViews>
    <sheetView topLeftCell="A24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47" spans="4:12" x14ac:dyDescent="0.25">
      <c r="I47" s="2"/>
    </row>
    <row r="52" spans="5:5" x14ac:dyDescent="0.25">
      <c r="E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2:L50"/>
  <sheetViews>
    <sheetView topLeftCell="A28" workbookViewId="0">
      <selection activeCell="I56" sqref="I56"/>
    </sheetView>
  </sheetViews>
  <sheetFormatPr defaultRowHeight="15" x14ac:dyDescent="0.25"/>
  <cols>
    <col min="3" max="3" width="9.140625" style="2"/>
    <col min="8" max="10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0" spans="5:5" x14ac:dyDescent="0.25">
      <c r="E50" s="3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2:L49"/>
  <sheetViews>
    <sheetView topLeftCell="A34" workbookViewId="0">
      <selection activeCell="I56" sqref="I56"/>
    </sheetView>
  </sheetViews>
  <sheetFormatPr defaultRowHeight="15" x14ac:dyDescent="0.25"/>
  <cols>
    <col min="3" max="3" width="9.140625" style="2"/>
  </cols>
  <sheetData>
    <row r="12" spans="2:12" x14ac:dyDescent="0.25">
      <c r="B12" s="2"/>
      <c r="D12" s="1"/>
      <c r="E12" s="2"/>
      <c r="F12" s="1"/>
      <c r="G12" s="2"/>
      <c r="H12" s="2"/>
      <c r="I12" s="2"/>
      <c r="J12" s="2"/>
      <c r="K12" s="2"/>
      <c r="L12" s="1"/>
    </row>
    <row r="13" spans="2:12" x14ac:dyDescent="0.25">
      <c r="B13" s="2"/>
      <c r="D13" s="1"/>
      <c r="E13" s="2"/>
      <c r="F13" s="1"/>
      <c r="G13" s="2"/>
      <c r="H13" s="2"/>
      <c r="I13" s="2"/>
      <c r="J13" s="2"/>
      <c r="K13" s="2"/>
      <c r="L13" s="1"/>
    </row>
    <row r="14" spans="2:12" x14ac:dyDescent="0.25">
      <c r="B14" s="2"/>
      <c r="D14" s="1"/>
      <c r="E14" s="2"/>
      <c r="F14" s="1"/>
      <c r="G14" s="2"/>
      <c r="H14" s="2"/>
      <c r="I14" s="2"/>
      <c r="J14" s="2"/>
      <c r="K14" s="2"/>
      <c r="L14" s="1"/>
    </row>
    <row r="15" spans="2:12" x14ac:dyDescent="0.25">
      <c r="B15" s="2"/>
      <c r="D15" s="1"/>
      <c r="E15" s="2"/>
      <c r="F15" s="1"/>
      <c r="G15" s="2"/>
      <c r="H15" s="2"/>
      <c r="I15" s="2"/>
      <c r="J15" s="2"/>
      <c r="K15" s="2"/>
      <c r="L15" s="1"/>
    </row>
    <row r="16" spans="2:12" x14ac:dyDescent="0.25">
      <c r="B16" s="2"/>
      <c r="D16" s="1"/>
      <c r="E16" s="2"/>
      <c r="F16" s="1"/>
      <c r="G16" s="2"/>
      <c r="H16" s="2"/>
      <c r="I16" s="2"/>
      <c r="J16" s="2"/>
      <c r="K16" s="2"/>
      <c r="L16" s="1"/>
    </row>
    <row r="17" spans="2:12" x14ac:dyDescent="0.25">
      <c r="B17" s="2"/>
      <c r="D17" s="1"/>
      <c r="E17" s="2"/>
      <c r="F17" s="1"/>
      <c r="G17" s="2"/>
      <c r="H17" s="2"/>
      <c r="I17" s="2"/>
      <c r="J17" s="2"/>
      <c r="K17" s="2"/>
      <c r="L17" s="1"/>
    </row>
    <row r="18" spans="2:12" x14ac:dyDescent="0.25">
      <c r="B18" s="2"/>
      <c r="D18" s="1"/>
      <c r="E18" s="2"/>
      <c r="F18" s="1"/>
      <c r="G18" s="2"/>
      <c r="H18" s="2"/>
      <c r="I18" s="2"/>
      <c r="J18" s="2"/>
      <c r="K18" s="2"/>
      <c r="L18" s="1"/>
    </row>
    <row r="19" spans="2:12" x14ac:dyDescent="0.25">
      <c r="B19" s="2"/>
      <c r="D19" s="1"/>
      <c r="E19" s="2"/>
      <c r="F19" s="1"/>
      <c r="G19" s="2"/>
      <c r="H19" s="2"/>
      <c r="I19" s="2"/>
      <c r="J19" s="2"/>
      <c r="K19" s="2"/>
      <c r="L19" s="1"/>
    </row>
    <row r="20" spans="2:12" x14ac:dyDescent="0.25">
      <c r="B20" s="2"/>
      <c r="D20" s="1"/>
      <c r="E20" s="2"/>
      <c r="F20" s="1"/>
      <c r="G20" s="2"/>
      <c r="H20" s="2"/>
      <c r="I20" s="2"/>
      <c r="J20" s="2"/>
      <c r="K20" s="2"/>
      <c r="L20" s="1"/>
    </row>
    <row r="21" spans="2:12" x14ac:dyDescent="0.25">
      <c r="B21" s="2"/>
      <c r="D21" s="1"/>
      <c r="E21" s="2"/>
      <c r="F21" s="1"/>
      <c r="G21" s="2"/>
      <c r="H21" s="2"/>
      <c r="I21" s="2"/>
      <c r="J21" s="2"/>
      <c r="K21" s="2"/>
      <c r="L21" s="1"/>
    </row>
    <row r="22" spans="2:12" x14ac:dyDescent="0.25">
      <c r="B22" s="2"/>
      <c r="D22" s="1"/>
      <c r="E22" s="2"/>
      <c r="F22" s="1"/>
      <c r="G22" s="2"/>
      <c r="H22" s="2"/>
      <c r="I22" s="2"/>
      <c r="J22" s="2"/>
      <c r="K22" s="2"/>
      <c r="L22" s="1"/>
    </row>
    <row r="23" spans="2:12" x14ac:dyDescent="0.25">
      <c r="B23" s="2"/>
      <c r="D23" s="1"/>
      <c r="E23" s="2"/>
      <c r="F23" s="1"/>
      <c r="G23" s="2"/>
      <c r="H23" s="2"/>
      <c r="I23" s="2"/>
      <c r="J23" s="2"/>
      <c r="K23" s="2"/>
      <c r="L23" s="1"/>
    </row>
    <row r="24" spans="2:12" x14ac:dyDescent="0.25">
      <c r="B24" s="2"/>
      <c r="D24" s="1"/>
      <c r="E24" s="2"/>
      <c r="F24" s="1"/>
      <c r="G24" s="2"/>
      <c r="H24" s="2"/>
      <c r="I24" s="2"/>
      <c r="J24" s="2"/>
      <c r="K24" s="2"/>
      <c r="L24" s="1"/>
    </row>
    <row r="25" spans="2:12" x14ac:dyDescent="0.25">
      <c r="B25" s="2"/>
      <c r="D25" s="1"/>
      <c r="E25" s="2"/>
      <c r="F25" s="1"/>
      <c r="G25" s="2"/>
      <c r="H25" s="2"/>
      <c r="I25" s="2"/>
      <c r="J25" s="2"/>
      <c r="K25" s="2"/>
      <c r="L25" s="1"/>
    </row>
    <row r="26" spans="2:12" x14ac:dyDescent="0.25">
      <c r="B26" s="2"/>
      <c r="D26" s="1"/>
      <c r="E26" s="2"/>
      <c r="F26" s="1"/>
      <c r="G26" s="2"/>
      <c r="H26" s="2"/>
      <c r="I26" s="2"/>
      <c r="J26" s="2"/>
      <c r="K26" s="2"/>
      <c r="L26" s="1"/>
    </row>
    <row r="27" spans="2:12" x14ac:dyDescent="0.25">
      <c r="B27" s="2"/>
      <c r="D27" s="1"/>
      <c r="E27" s="2"/>
      <c r="F27" s="1"/>
      <c r="G27" s="2"/>
      <c r="H27" s="2"/>
      <c r="I27" s="2"/>
      <c r="J27" s="2"/>
      <c r="K27" s="2"/>
      <c r="L27" s="1"/>
    </row>
    <row r="28" spans="2:12" x14ac:dyDescent="0.25">
      <c r="B28" s="2"/>
      <c r="D28" s="1"/>
      <c r="E28" s="2"/>
      <c r="F28" s="1"/>
      <c r="G28" s="2"/>
      <c r="H28" s="2"/>
      <c r="I28" s="2"/>
      <c r="J28" s="2"/>
      <c r="K28" s="2"/>
      <c r="L28" s="1"/>
    </row>
    <row r="29" spans="2:12" x14ac:dyDescent="0.25">
      <c r="B29" s="2"/>
      <c r="D29" s="1"/>
      <c r="E29" s="2"/>
      <c r="F29" s="1"/>
      <c r="G29" s="2"/>
      <c r="H29" s="2"/>
      <c r="I29" s="2"/>
      <c r="J29" s="2"/>
      <c r="K29" s="2"/>
      <c r="L29" s="1"/>
    </row>
    <row r="30" spans="2:12" x14ac:dyDescent="0.25">
      <c r="B30" s="2"/>
      <c r="D30" s="1"/>
      <c r="E30" s="2"/>
      <c r="F30" s="1"/>
      <c r="G30" s="2"/>
      <c r="H30" s="2"/>
      <c r="I30" s="2"/>
      <c r="J30" s="2"/>
      <c r="K30" s="2"/>
      <c r="L30" s="1"/>
    </row>
    <row r="31" spans="2:12" x14ac:dyDescent="0.25">
      <c r="B31" s="2"/>
      <c r="D31" s="1"/>
      <c r="E31" s="2"/>
      <c r="F31" s="1"/>
      <c r="G31" s="2"/>
      <c r="H31" s="2"/>
      <c r="I31" s="2"/>
      <c r="J31" s="2"/>
      <c r="K31" s="2"/>
      <c r="L31" s="1"/>
    </row>
    <row r="32" spans="2:12" x14ac:dyDescent="0.25">
      <c r="B32" s="2"/>
      <c r="D32" s="1"/>
      <c r="E32" s="2"/>
      <c r="F32" s="1"/>
      <c r="G32" s="2"/>
      <c r="H32" s="2"/>
      <c r="I32" s="2"/>
      <c r="J32" s="2"/>
      <c r="K32" s="2"/>
      <c r="L32" s="1"/>
    </row>
    <row r="33" spans="2:12" x14ac:dyDescent="0.25">
      <c r="B33" s="2"/>
      <c r="D33" s="1"/>
      <c r="E33" s="2"/>
      <c r="F33" s="1"/>
      <c r="G33" s="2"/>
      <c r="H33" s="2"/>
      <c r="I33" s="2"/>
      <c r="J33" s="2"/>
      <c r="K33" s="2"/>
      <c r="L33" s="1"/>
    </row>
    <row r="34" spans="2:12" x14ac:dyDescent="0.25">
      <c r="B34" s="2"/>
      <c r="D34" s="1"/>
      <c r="E34" s="2"/>
      <c r="F34" s="1"/>
      <c r="G34" s="2"/>
      <c r="H34" s="2"/>
      <c r="I34" s="2"/>
      <c r="J34" s="2"/>
      <c r="K34" s="2"/>
      <c r="L34" s="1"/>
    </row>
    <row r="35" spans="2:12" x14ac:dyDescent="0.25">
      <c r="B35" s="2"/>
      <c r="D35" s="1"/>
      <c r="E35" s="2"/>
      <c r="F35" s="1"/>
      <c r="G35" s="2"/>
      <c r="H35" s="2"/>
      <c r="I35" s="2"/>
      <c r="J35" s="2"/>
      <c r="K35" s="2"/>
      <c r="L35" s="1"/>
    </row>
    <row r="36" spans="2:12" x14ac:dyDescent="0.25">
      <c r="B36" s="2"/>
      <c r="D36" s="1"/>
      <c r="E36" s="2"/>
      <c r="F36" s="1"/>
      <c r="G36" s="2"/>
      <c r="H36" s="2"/>
      <c r="I36" s="2"/>
      <c r="J36" s="2"/>
      <c r="K36" s="2"/>
      <c r="L36" s="1"/>
    </row>
    <row r="37" spans="2:12" x14ac:dyDescent="0.25">
      <c r="B37" s="2"/>
      <c r="D37" s="1"/>
      <c r="E37" s="2"/>
      <c r="F37" s="1"/>
      <c r="G37" s="2"/>
      <c r="H37" s="2"/>
      <c r="I37" s="2"/>
      <c r="J37" s="2"/>
      <c r="K37" s="2"/>
      <c r="L37" s="1"/>
    </row>
    <row r="38" spans="2:12" x14ac:dyDescent="0.25">
      <c r="B38" s="2"/>
      <c r="D38" s="1"/>
      <c r="E38" s="2"/>
      <c r="F38" s="1"/>
      <c r="G38" s="2"/>
      <c r="H38" s="2"/>
      <c r="I38" s="2"/>
      <c r="J38" s="2"/>
      <c r="K38" s="2"/>
      <c r="L38" s="1"/>
    </row>
    <row r="39" spans="2:12" x14ac:dyDescent="0.25">
      <c r="B39" s="2"/>
      <c r="D39" s="1"/>
      <c r="E39" s="2"/>
      <c r="F39" s="1"/>
      <c r="G39" s="2"/>
      <c r="H39" s="2"/>
      <c r="I39" s="2"/>
      <c r="J39" s="2"/>
      <c r="K39" s="2"/>
      <c r="L39" s="1"/>
    </row>
    <row r="40" spans="2:12" x14ac:dyDescent="0.25">
      <c r="B40" s="2"/>
      <c r="D40" s="1"/>
      <c r="E40" s="2"/>
      <c r="F40" s="1"/>
      <c r="G40" s="2"/>
      <c r="H40" s="2"/>
      <c r="I40" s="2"/>
      <c r="J40" s="2"/>
      <c r="K40" s="2"/>
      <c r="L40" s="1"/>
    </row>
    <row r="41" spans="2:12" x14ac:dyDescent="0.25">
      <c r="B41" s="2"/>
      <c r="D41" s="1"/>
      <c r="E41" s="2"/>
      <c r="F41" s="1"/>
      <c r="G41" s="2"/>
      <c r="H41" s="2"/>
      <c r="I41" s="2"/>
      <c r="J41" s="2"/>
      <c r="K41" s="2"/>
      <c r="L41" s="1"/>
    </row>
    <row r="42" spans="2:12" x14ac:dyDescent="0.25">
      <c r="B42" s="2"/>
      <c r="E42" s="2"/>
      <c r="G42" s="2"/>
      <c r="H42" s="2"/>
      <c r="I42" s="2"/>
      <c r="J42" s="2"/>
      <c r="K42" s="2"/>
    </row>
    <row r="43" spans="2:12" x14ac:dyDescent="0.25">
      <c r="B43" s="2"/>
      <c r="E43" s="2"/>
      <c r="G43" s="2"/>
      <c r="H43" s="2"/>
      <c r="I43" s="2"/>
      <c r="J43" s="2"/>
      <c r="K43" s="2"/>
    </row>
    <row r="46" spans="2:12" s="2" customFormat="1" x14ac:dyDescent="0.25"/>
    <row r="49" spans="5:5" x14ac:dyDescent="0.25">
      <c r="E4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2:L52"/>
  <sheetViews>
    <sheetView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9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D2" sqref="D2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68</v>
      </c>
      <c r="D1" s="2" t="s">
        <v>11</v>
      </c>
      <c r="E1" s="2" t="s">
        <v>69</v>
      </c>
      <c r="G1" t="s">
        <v>9</v>
      </c>
      <c r="H1" s="2" t="s">
        <v>12</v>
      </c>
      <c r="I1" s="2" t="s">
        <v>67</v>
      </c>
    </row>
    <row r="2" spans="1:11" x14ac:dyDescent="0.25">
      <c r="A2" t="s">
        <v>22</v>
      </c>
      <c r="B2" s="2">
        <f>Jan!C$46</f>
        <v>6.0870967741935482</v>
      </c>
      <c r="C2" s="2">
        <v>8.1</v>
      </c>
      <c r="D2" s="2">
        <f>Jan!E46</f>
        <v>0.16774193548387101</v>
      </c>
      <c r="E2" s="2">
        <v>1.4</v>
      </c>
      <c r="G2" t="s">
        <v>22</v>
      </c>
      <c r="H2" s="2">
        <f>Jan!I46</f>
        <v>181</v>
      </c>
      <c r="I2">
        <v>127.6</v>
      </c>
      <c r="J2" s="6">
        <f t="shared" ref="J2:J13" si="0">H2/I2</f>
        <v>1.4184952978056427</v>
      </c>
    </row>
    <row r="3" spans="1:11" x14ac:dyDescent="0.25">
      <c r="A3" t="s">
        <v>23</v>
      </c>
      <c r="B3" s="2">
        <f>Feb!C$46</f>
        <v>0</v>
      </c>
      <c r="C3" s="2">
        <v>8.5</v>
      </c>
      <c r="D3" s="2">
        <f>Feb!E46</f>
        <v>0</v>
      </c>
      <c r="E3" s="2">
        <v>1.1000000000000001</v>
      </c>
      <c r="G3" t="s">
        <v>23</v>
      </c>
      <c r="H3" s="2">
        <f>Feb!I46</f>
        <v>0</v>
      </c>
      <c r="I3">
        <v>87.4</v>
      </c>
      <c r="J3" s="6">
        <f t="shared" si="0"/>
        <v>0</v>
      </c>
      <c r="K3" s="2"/>
    </row>
    <row r="4" spans="1:11" x14ac:dyDescent="0.25">
      <c r="A4" t="s">
        <v>24</v>
      </c>
      <c r="B4" s="2">
        <f>Mar!C$46</f>
        <v>0</v>
      </c>
      <c r="C4" s="2">
        <v>11.1</v>
      </c>
      <c r="D4" s="2">
        <f>Mar!E46</f>
        <v>0</v>
      </c>
      <c r="E4" s="2">
        <v>2.8</v>
      </c>
      <c r="G4" t="s">
        <v>24</v>
      </c>
      <c r="H4" s="2">
        <f>Mar!I46</f>
        <v>0</v>
      </c>
      <c r="I4">
        <v>83.1</v>
      </c>
      <c r="J4" s="6">
        <f t="shared" si="0"/>
        <v>0</v>
      </c>
    </row>
    <row r="5" spans="1:11" x14ac:dyDescent="0.25">
      <c r="A5" t="s">
        <v>13</v>
      </c>
      <c r="B5" s="2">
        <f>Apr!C$46</f>
        <v>0</v>
      </c>
      <c r="C5" s="2">
        <v>14</v>
      </c>
      <c r="D5" s="2">
        <f>Apr!E46</f>
        <v>0</v>
      </c>
      <c r="E5" s="2">
        <v>3.8</v>
      </c>
      <c r="G5" t="s">
        <v>13</v>
      </c>
      <c r="H5" s="2">
        <f>Apr!I46</f>
        <v>0</v>
      </c>
      <c r="I5">
        <v>67.5</v>
      </c>
      <c r="J5" s="6">
        <f t="shared" si="0"/>
        <v>0</v>
      </c>
    </row>
    <row r="6" spans="1:11" x14ac:dyDescent="0.25">
      <c r="A6" t="s">
        <v>14</v>
      </c>
      <c r="B6" s="2">
        <f>May!C$46</f>
        <v>0</v>
      </c>
      <c r="C6" s="2">
        <v>17.5</v>
      </c>
      <c r="D6" s="2">
        <f>May!E46</f>
        <v>0</v>
      </c>
      <c r="E6" s="2">
        <v>6.7</v>
      </c>
      <c r="G6" t="s">
        <v>14</v>
      </c>
      <c r="H6" s="2">
        <f>May!I46</f>
        <v>0</v>
      </c>
      <c r="I6">
        <v>71.5</v>
      </c>
      <c r="J6" s="6">
        <f t="shared" si="0"/>
        <v>0</v>
      </c>
    </row>
    <row r="7" spans="1:11" x14ac:dyDescent="0.25">
      <c r="A7" t="s">
        <v>15</v>
      </c>
      <c r="B7" s="2">
        <f>Jun!C$46</f>
        <v>0</v>
      </c>
      <c r="C7" s="2">
        <v>20.3</v>
      </c>
      <c r="D7" s="2">
        <f>Jun!E46</f>
        <v>0</v>
      </c>
      <c r="E7" s="2">
        <v>9.5</v>
      </c>
      <c r="G7" t="s">
        <v>15</v>
      </c>
      <c r="H7" s="2">
        <f>Jun!I46</f>
        <v>0</v>
      </c>
      <c r="I7">
        <v>60.2</v>
      </c>
      <c r="J7" s="6">
        <f t="shared" si="0"/>
        <v>0</v>
      </c>
    </row>
    <row r="8" spans="1:11" x14ac:dyDescent="0.25">
      <c r="A8" t="s">
        <v>16</v>
      </c>
      <c r="B8" s="2">
        <f>Jul!C$46</f>
        <v>0</v>
      </c>
      <c r="C8" s="2">
        <v>22.3</v>
      </c>
      <c r="D8" s="2">
        <f>Jul!E46</f>
        <v>0</v>
      </c>
      <c r="E8" s="2">
        <v>11.5</v>
      </c>
      <c r="G8" t="s">
        <v>16</v>
      </c>
      <c r="H8" s="2">
        <f>Jul!I46</f>
        <v>0</v>
      </c>
      <c r="I8">
        <v>62.6</v>
      </c>
      <c r="J8" s="6">
        <f t="shared" si="0"/>
        <v>0</v>
      </c>
    </row>
    <row r="9" spans="1:11" x14ac:dyDescent="0.25">
      <c r="A9" t="s">
        <v>17</v>
      </c>
      <c r="B9" s="2">
        <f>Aug!C$46</f>
        <v>0</v>
      </c>
      <c r="C9" s="2">
        <v>22.1</v>
      </c>
      <c r="D9" s="2">
        <f>Aug!E46</f>
        <v>0</v>
      </c>
      <c r="E9" s="2">
        <v>11.2</v>
      </c>
      <c r="G9" t="s">
        <v>17</v>
      </c>
      <c r="H9" s="2">
        <f>Aug!I46</f>
        <v>0</v>
      </c>
      <c r="I9">
        <v>73.900000000000006</v>
      </c>
      <c r="J9" s="6">
        <f t="shared" si="0"/>
        <v>0</v>
      </c>
    </row>
    <row r="10" spans="1:11" x14ac:dyDescent="0.25">
      <c r="A10" t="s">
        <v>18</v>
      </c>
      <c r="B10" s="2">
        <f>Sept!C$46</f>
        <v>0</v>
      </c>
      <c r="C10" s="2">
        <v>19.2</v>
      </c>
      <c r="D10" s="2">
        <f>Sept!E46</f>
        <v>0</v>
      </c>
      <c r="E10" s="2">
        <v>9.1</v>
      </c>
      <c r="G10" t="s">
        <v>18</v>
      </c>
      <c r="H10" s="2">
        <f>Sept!I46</f>
        <v>0</v>
      </c>
      <c r="I10">
        <v>81.2</v>
      </c>
      <c r="J10" s="6">
        <f t="shared" si="0"/>
        <v>0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  <c r="J11" s="6">
        <f t="shared" si="0"/>
        <v>0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  <c r="J12" s="6">
        <f t="shared" si="0"/>
        <v>0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0.50725806451612898</v>
      </c>
      <c r="C15" s="2">
        <f t="shared" ref="C15:E15" si="1">AVERAGE(C2:C13)</f>
        <v>14.791666666666666</v>
      </c>
      <c r="D15" s="2">
        <f t="shared" si="1"/>
        <v>1.3978494623655918E-2</v>
      </c>
      <c r="E15" s="2">
        <f t="shared" si="1"/>
        <v>5.7249999999999988</v>
      </c>
      <c r="G15" t="s">
        <v>25</v>
      </c>
      <c r="H15" s="2">
        <f>SUM(H2:H13)</f>
        <v>181</v>
      </c>
      <c r="I15">
        <v>1076.9000000000001</v>
      </c>
      <c r="J15" s="6">
        <f>H15/I15</f>
        <v>0.1680750301792181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68</v>
      </c>
      <c r="D3" s="2" t="s">
        <v>11</v>
      </c>
      <c r="E3" s="2" t="s">
        <v>69</v>
      </c>
      <c r="F3" s="2"/>
      <c r="G3" t="s">
        <v>9</v>
      </c>
      <c r="H3" s="2" t="s">
        <v>12</v>
      </c>
      <c r="I3" s="2" t="s">
        <v>67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129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132</v>
      </c>
    </row>
    <row r="15" spans="1:17" x14ac:dyDescent="0.25">
      <c r="A15" t="s">
        <v>130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131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132</v>
      </c>
    </row>
    <row r="22" spans="1:17" x14ac:dyDescent="0.25">
      <c r="A22" t="s">
        <v>70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2" activePane="bottomLeft" state="frozen"/>
      <selection pane="bottomLeft" activeCell="P7" sqref="P7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71</v>
      </c>
      <c r="O1" t="s">
        <v>72</v>
      </c>
    </row>
    <row r="2" spans="1:15" x14ac:dyDescent="0.25">
      <c r="A2">
        <v>1</v>
      </c>
      <c r="B2">
        <v>5.6</v>
      </c>
      <c r="C2">
        <v>10.199999999999999</v>
      </c>
      <c r="D2" s="1">
        <v>0.29166666666666669</v>
      </c>
      <c r="E2">
        <v>0.9</v>
      </c>
      <c r="F2" s="1">
        <v>0.89583333333333337</v>
      </c>
      <c r="G2">
        <v>12.8</v>
      </c>
      <c r="H2">
        <v>0</v>
      </c>
      <c r="I2">
        <v>19.2</v>
      </c>
      <c r="J2">
        <v>2.4</v>
      </c>
      <c r="K2">
        <v>30.6</v>
      </c>
      <c r="L2" s="1">
        <v>6.25E-2</v>
      </c>
      <c r="M2" t="s">
        <v>106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0.2</v>
      </c>
      <c r="C3">
        <v>2.4</v>
      </c>
      <c r="D3" s="1">
        <v>2.0833333333333332E-2</v>
      </c>
      <c r="E3">
        <v>-2.6</v>
      </c>
      <c r="F3" s="1">
        <v>0</v>
      </c>
      <c r="G3">
        <v>18.100000000000001</v>
      </c>
      <c r="H3">
        <v>0</v>
      </c>
      <c r="I3">
        <v>0.2</v>
      </c>
      <c r="J3">
        <v>0.8</v>
      </c>
      <c r="K3">
        <v>17.7</v>
      </c>
      <c r="L3" s="1">
        <v>6.25E-2</v>
      </c>
      <c r="M3" t="s">
        <v>89</v>
      </c>
      <c r="O3" t="str">
        <f t="shared" ref="O3:O66" si="0">IF(E3&lt;-2,"yes","")</f>
        <v>yes</v>
      </c>
    </row>
    <row r="4" spans="1:15" x14ac:dyDescent="0.25">
      <c r="A4">
        <v>3</v>
      </c>
      <c r="B4">
        <v>-0.1</v>
      </c>
      <c r="C4">
        <v>3.5</v>
      </c>
      <c r="D4" s="1">
        <v>0.45833333333333331</v>
      </c>
      <c r="E4">
        <v>-2.7</v>
      </c>
      <c r="F4" s="1">
        <v>4.1666666666666664E-2</v>
      </c>
      <c r="G4">
        <v>18.3</v>
      </c>
      <c r="H4">
        <v>0</v>
      </c>
      <c r="I4">
        <v>0.2</v>
      </c>
      <c r="J4">
        <v>0</v>
      </c>
      <c r="K4">
        <v>8</v>
      </c>
      <c r="L4" s="1">
        <v>0.45833333333333331</v>
      </c>
      <c r="M4" t="s">
        <v>128</v>
      </c>
      <c r="O4" t="str">
        <f t="shared" si="0"/>
        <v>yes</v>
      </c>
    </row>
    <row r="5" spans="1:15" x14ac:dyDescent="0.25">
      <c r="A5">
        <v>4</v>
      </c>
      <c r="B5">
        <v>-0.1</v>
      </c>
      <c r="C5">
        <v>1.3</v>
      </c>
      <c r="D5" s="1">
        <v>0.58333333333333337</v>
      </c>
      <c r="E5">
        <v>-2.2000000000000002</v>
      </c>
      <c r="F5" s="1">
        <v>8.3333333333333329E-2</v>
      </c>
      <c r="G5">
        <v>18.399999999999999</v>
      </c>
      <c r="H5">
        <v>0</v>
      </c>
      <c r="I5">
        <v>0</v>
      </c>
      <c r="J5">
        <v>1.1000000000000001</v>
      </c>
      <c r="K5">
        <v>12.9</v>
      </c>
      <c r="L5" s="1">
        <v>0.89583333333333337</v>
      </c>
      <c r="M5" t="s">
        <v>106</v>
      </c>
      <c r="O5" t="str">
        <f t="shared" si="0"/>
        <v>yes</v>
      </c>
    </row>
    <row r="6" spans="1:15" x14ac:dyDescent="0.25">
      <c r="A6">
        <v>5</v>
      </c>
      <c r="B6">
        <v>7.7</v>
      </c>
      <c r="C6">
        <v>11.2</v>
      </c>
      <c r="D6" s="1">
        <v>0.72916666666666663</v>
      </c>
      <c r="E6">
        <v>-0.1</v>
      </c>
      <c r="F6" s="1">
        <v>2.0833333333333332E-2</v>
      </c>
      <c r="G6">
        <v>10.6</v>
      </c>
      <c r="H6">
        <v>0</v>
      </c>
      <c r="I6">
        <v>38.4</v>
      </c>
      <c r="J6">
        <v>3.1</v>
      </c>
      <c r="K6">
        <v>27.4</v>
      </c>
      <c r="L6" s="1">
        <v>0.77083333333333337</v>
      </c>
      <c r="M6" t="s">
        <v>107</v>
      </c>
      <c r="O6" t="str">
        <f t="shared" si="0"/>
        <v/>
      </c>
    </row>
    <row r="7" spans="1:15" x14ac:dyDescent="0.25">
      <c r="A7">
        <v>6</v>
      </c>
      <c r="B7">
        <v>2</v>
      </c>
      <c r="C7">
        <v>10.6</v>
      </c>
      <c r="D7" s="1">
        <v>2.0833333333333332E-2</v>
      </c>
      <c r="E7">
        <v>-0.4</v>
      </c>
      <c r="F7" s="1">
        <v>0.97916666666666663</v>
      </c>
      <c r="G7">
        <v>16.3</v>
      </c>
      <c r="H7">
        <v>0</v>
      </c>
      <c r="I7">
        <v>17.2</v>
      </c>
      <c r="J7">
        <v>1.3</v>
      </c>
      <c r="K7">
        <v>19.3</v>
      </c>
      <c r="L7" s="1">
        <v>6.25E-2</v>
      </c>
      <c r="M7" t="s">
        <v>128</v>
      </c>
      <c r="O7" t="str">
        <f t="shared" si="0"/>
        <v/>
      </c>
    </row>
    <row r="8" spans="1:15" x14ac:dyDescent="0.25">
      <c r="A8">
        <v>7</v>
      </c>
      <c r="B8">
        <v>0.8</v>
      </c>
      <c r="C8">
        <v>4.5999999999999996</v>
      </c>
      <c r="D8" s="1">
        <v>0.45833333333333331</v>
      </c>
      <c r="E8">
        <v>-0.8</v>
      </c>
      <c r="F8" s="1">
        <v>0.10416666666666667</v>
      </c>
      <c r="G8">
        <v>17.5</v>
      </c>
      <c r="H8">
        <v>0</v>
      </c>
      <c r="I8">
        <v>0.6</v>
      </c>
      <c r="J8">
        <v>0.3</v>
      </c>
      <c r="K8">
        <v>12.9</v>
      </c>
      <c r="L8" s="1">
        <v>0.47916666666666669</v>
      </c>
      <c r="M8" t="s">
        <v>106</v>
      </c>
      <c r="O8" t="str">
        <f t="shared" si="0"/>
        <v/>
      </c>
    </row>
    <row r="9" spans="1:15" x14ac:dyDescent="0.25">
      <c r="A9">
        <v>8</v>
      </c>
      <c r="B9">
        <v>-0.3</v>
      </c>
      <c r="C9">
        <v>1.6</v>
      </c>
      <c r="D9" s="1">
        <v>0.45833333333333331</v>
      </c>
      <c r="E9">
        <v>-1.6</v>
      </c>
      <c r="F9" s="1">
        <v>0</v>
      </c>
      <c r="G9">
        <v>18.600000000000001</v>
      </c>
      <c r="H9">
        <v>0</v>
      </c>
      <c r="I9">
        <v>0</v>
      </c>
      <c r="J9">
        <v>0.8</v>
      </c>
      <c r="K9">
        <v>16.100000000000001</v>
      </c>
      <c r="L9" s="1">
        <v>0.85416666666666663</v>
      </c>
      <c r="M9" t="s">
        <v>89</v>
      </c>
      <c r="O9" t="str">
        <f t="shared" si="0"/>
        <v/>
      </c>
    </row>
    <row r="10" spans="1:15" x14ac:dyDescent="0.25">
      <c r="A10">
        <v>9</v>
      </c>
      <c r="B10">
        <v>-0.8</v>
      </c>
      <c r="C10">
        <v>3.6</v>
      </c>
      <c r="D10" s="1">
        <v>0.45833333333333331</v>
      </c>
      <c r="E10">
        <v>-3.8</v>
      </c>
      <c r="F10" s="1">
        <v>0.1875</v>
      </c>
      <c r="G10">
        <v>19.100000000000001</v>
      </c>
      <c r="H10">
        <v>0</v>
      </c>
      <c r="I10">
        <v>0</v>
      </c>
      <c r="J10">
        <v>0.2</v>
      </c>
      <c r="K10">
        <v>9.6999999999999993</v>
      </c>
      <c r="L10" s="1">
        <v>4.1666666666666664E-2</v>
      </c>
      <c r="M10" t="s">
        <v>133</v>
      </c>
      <c r="O10" t="str">
        <f t="shared" si="0"/>
        <v>yes</v>
      </c>
    </row>
    <row r="11" spans="1:15" x14ac:dyDescent="0.25">
      <c r="A11">
        <v>10</v>
      </c>
      <c r="B11">
        <v>-1.6</v>
      </c>
      <c r="C11">
        <v>1.6</v>
      </c>
      <c r="D11" s="1">
        <v>0.47916666666666669</v>
      </c>
      <c r="E11">
        <v>-4.2</v>
      </c>
      <c r="F11" s="1">
        <v>0.875</v>
      </c>
      <c r="G11">
        <v>19.899999999999999</v>
      </c>
      <c r="H11">
        <v>0</v>
      </c>
      <c r="I11">
        <v>0.2</v>
      </c>
      <c r="J11">
        <v>0.2</v>
      </c>
      <c r="K11">
        <v>6.4</v>
      </c>
      <c r="L11" s="1">
        <v>0.41666666666666669</v>
      </c>
      <c r="M11" t="s">
        <v>89</v>
      </c>
      <c r="O11" t="str">
        <f t="shared" si="0"/>
        <v>yes</v>
      </c>
    </row>
    <row r="12" spans="1:15" x14ac:dyDescent="0.25">
      <c r="A12">
        <v>11</v>
      </c>
      <c r="B12">
        <v>0.4</v>
      </c>
      <c r="C12">
        <v>2.5</v>
      </c>
      <c r="D12" s="1">
        <v>0.47916666666666669</v>
      </c>
      <c r="E12">
        <v>-3.4</v>
      </c>
      <c r="F12" s="1">
        <v>0.25</v>
      </c>
      <c r="G12">
        <v>17.899999999999999</v>
      </c>
      <c r="H12">
        <v>0</v>
      </c>
      <c r="I12">
        <v>0</v>
      </c>
      <c r="J12">
        <v>0</v>
      </c>
      <c r="K12">
        <v>4.8</v>
      </c>
      <c r="L12" s="1">
        <v>0.47916666666666669</v>
      </c>
      <c r="M12" t="s">
        <v>106</v>
      </c>
      <c r="O12" t="str">
        <f t="shared" si="0"/>
        <v>yes</v>
      </c>
    </row>
    <row r="13" spans="1:15" x14ac:dyDescent="0.25">
      <c r="A13">
        <v>12</v>
      </c>
      <c r="B13">
        <v>3.8</v>
      </c>
      <c r="C13">
        <v>6.6</v>
      </c>
      <c r="D13" s="1">
        <v>0.45833333333333331</v>
      </c>
      <c r="E13">
        <v>1.7</v>
      </c>
      <c r="F13" s="1">
        <v>0.10416666666666667</v>
      </c>
      <c r="G13">
        <v>14.5</v>
      </c>
      <c r="H13">
        <v>0</v>
      </c>
      <c r="I13">
        <v>0.2</v>
      </c>
      <c r="J13">
        <v>1.8</v>
      </c>
      <c r="K13">
        <v>17.7</v>
      </c>
      <c r="L13" s="1">
        <v>0.83333333333333337</v>
      </c>
      <c r="M13" t="s">
        <v>107</v>
      </c>
      <c r="O13" t="str">
        <f t="shared" si="0"/>
        <v/>
      </c>
    </row>
    <row r="14" spans="1:15" x14ac:dyDescent="0.25">
      <c r="A14">
        <v>13</v>
      </c>
      <c r="B14">
        <v>4.4000000000000004</v>
      </c>
      <c r="C14">
        <v>5.6</v>
      </c>
      <c r="D14" s="1">
        <v>0</v>
      </c>
      <c r="E14">
        <v>2.7</v>
      </c>
      <c r="F14" s="1">
        <v>2.0833333333333332E-2</v>
      </c>
      <c r="G14">
        <v>13.9</v>
      </c>
      <c r="H14">
        <v>0</v>
      </c>
      <c r="I14">
        <v>0</v>
      </c>
      <c r="J14">
        <v>2.4</v>
      </c>
      <c r="K14">
        <v>19.3</v>
      </c>
      <c r="L14" s="1">
        <v>0.41666666666666669</v>
      </c>
      <c r="M14" t="s">
        <v>107</v>
      </c>
      <c r="O14" t="str">
        <f t="shared" si="0"/>
        <v/>
      </c>
    </row>
    <row r="15" spans="1:15" x14ac:dyDescent="0.25">
      <c r="A15">
        <v>14</v>
      </c>
      <c r="B15">
        <v>8.1999999999999993</v>
      </c>
      <c r="C15">
        <v>10.6</v>
      </c>
      <c r="D15" s="1">
        <v>0.45833333333333331</v>
      </c>
      <c r="E15">
        <v>5.4</v>
      </c>
      <c r="F15" s="1">
        <v>2.0833333333333332E-2</v>
      </c>
      <c r="G15">
        <v>10.1</v>
      </c>
      <c r="H15">
        <v>0</v>
      </c>
      <c r="I15">
        <v>0</v>
      </c>
      <c r="J15">
        <v>0.5</v>
      </c>
      <c r="K15">
        <v>11.3</v>
      </c>
      <c r="L15" s="1">
        <v>8.3333333333333329E-2</v>
      </c>
      <c r="M15" t="s">
        <v>106</v>
      </c>
      <c r="O15" t="str">
        <f t="shared" si="0"/>
        <v/>
      </c>
    </row>
    <row r="16" spans="1:15" x14ac:dyDescent="0.25">
      <c r="A16">
        <v>15</v>
      </c>
      <c r="B16">
        <v>5.2</v>
      </c>
      <c r="C16">
        <v>10.7</v>
      </c>
      <c r="D16" s="1">
        <v>0.45833333333333331</v>
      </c>
      <c r="E16">
        <v>-0.6</v>
      </c>
      <c r="F16" s="1">
        <v>0</v>
      </c>
      <c r="G16">
        <v>13.1</v>
      </c>
      <c r="H16">
        <v>0</v>
      </c>
      <c r="I16">
        <v>0.2</v>
      </c>
      <c r="J16">
        <v>0</v>
      </c>
      <c r="K16">
        <v>4.8</v>
      </c>
      <c r="L16" s="1">
        <v>0.41666666666666669</v>
      </c>
      <c r="M16" t="s">
        <v>133</v>
      </c>
      <c r="O16" t="str">
        <f t="shared" si="0"/>
        <v/>
      </c>
    </row>
    <row r="17" spans="1:15" x14ac:dyDescent="0.25">
      <c r="A17">
        <v>16</v>
      </c>
      <c r="B17">
        <v>3.2</v>
      </c>
      <c r="C17">
        <v>6.5</v>
      </c>
      <c r="D17" s="1">
        <v>0.75</v>
      </c>
      <c r="E17">
        <v>-1.7</v>
      </c>
      <c r="F17" s="1">
        <v>0.16666666666666666</v>
      </c>
      <c r="G17">
        <v>15.1</v>
      </c>
      <c r="H17">
        <v>0</v>
      </c>
      <c r="I17">
        <v>0</v>
      </c>
      <c r="J17">
        <v>1.4</v>
      </c>
      <c r="K17">
        <v>16.100000000000001</v>
      </c>
      <c r="L17" s="1">
        <v>0.54166666666666663</v>
      </c>
      <c r="M17" t="s">
        <v>107</v>
      </c>
      <c r="O17" t="str">
        <f t="shared" si="0"/>
        <v/>
      </c>
    </row>
    <row r="18" spans="1:15" x14ac:dyDescent="0.25">
      <c r="A18">
        <v>17</v>
      </c>
      <c r="B18">
        <v>4.5</v>
      </c>
      <c r="C18">
        <v>6.3</v>
      </c>
      <c r="D18" s="1">
        <v>0.39583333333333331</v>
      </c>
      <c r="E18">
        <v>1.8</v>
      </c>
      <c r="F18" s="1">
        <v>0</v>
      </c>
      <c r="G18">
        <v>13.8</v>
      </c>
      <c r="H18">
        <v>0</v>
      </c>
      <c r="I18">
        <v>0</v>
      </c>
      <c r="J18">
        <v>1.1000000000000001</v>
      </c>
      <c r="K18">
        <v>12.9</v>
      </c>
      <c r="L18" s="1">
        <v>0.41666666666666669</v>
      </c>
      <c r="M18" t="s">
        <v>106</v>
      </c>
      <c r="O18" t="str">
        <f t="shared" si="0"/>
        <v/>
      </c>
    </row>
    <row r="19" spans="1:15" x14ac:dyDescent="0.25">
      <c r="A19">
        <v>18</v>
      </c>
      <c r="B19">
        <v>1.3</v>
      </c>
      <c r="C19">
        <v>2.5</v>
      </c>
      <c r="D19" s="1">
        <v>0.41666666666666669</v>
      </c>
      <c r="E19">
        <v>-0.1</v>
      </c>
      <c r="F19" s="1">
        <v>0</v>
      </c>
      <c r="G19">
        <v>17</v>
      </c>
      <c r="H19">
        <v>0</v>
      </c>
      <c r="I19">
        <v>0.2</v>
      </c>
      <c r="J19">
        <v>0.5</v>
      </c>
      <c r="K19">
        <v>9.6999999999999993</v>
      </c>
      <c r="L19" s="1">
        <v>0.10416666666666667</v>
      </c>
      <c r="M19" t="s">
        <v>106</v>
      </c>
      <c r="O19" t="str">
        <f t="shared" si="0"/>
        <v/>
      </c>
    </row>
    <row r="20" spans="1:15" x14ac:dyDescent="0.25">
      <c r="A20">
        <v>19</v>
      </c>
      <c r="B20">
        <v>0.8</v>
      </c>
      <c r="C20">
        <v>1.8</v>
      </c>
      <c r="D20" s="1">
        <v>0.5</v>
      </c>
      <c r="E20">
        <v>-0.3</v>
      </c>
      <c r="F20" s="1">
        <v>0.125</v>
      </c>
      <c r="G20">
        <v>17.5</v>
      </c>
      <c r="H20">
        <v>0</v>
      </c>
      <c r="I20">
        <v>0</v>
      </c>
      <c r="J20">
        <v>0</v>
      </c>
      <c r="K20">
        <v>8</v>
      </c>
      <c r="L20" s="1">
        <v>0.125</v>
      </c>
      <c r="M20" t="s">
        <v>106</v>
      </c>
      <c r="O20" t="str">
        <f t="shared" si="0"/>
        <v/>
      </c>
    </row>
    <row r="21" spans="1:15" x14ac:dyDescent="0.25">
      <c r="A21">
        <v>20</v>
      </c>
      <c r="B21">
        <v>3.2</v>
      </c>
      <c r="C21">
        <v>6.2</v>
      </c>
      <c r="D21" s="1">
        <v>0.5625</v>
      </c>
      <c r="E21">
        <v>0.9</v>
      </c>
      <c r="F21" s="1">
        <v>2.0833333333333332E-2</v>
      </c>
      <c r="G21">
        <v>15.1</v>
      </c>
      <c r="H21">
        <v>0</v>
      </c>
      <c r="I21">
        <v>0</v>
      </c>
      <c r="J21">
        <v>0</v>
      </c>
      <c r="K21">
        <v>9.6999999999999993</v>
      </c>
      <c r="L21" s="1">
        <v>0.5625</v>
      </c>
      <c r="M21" t="s">
        <v>106</v>
      </c>
      <c r="O21" t="str">
        <f t="shared" si="0"/>
        <v/>
      </c>
    </row>
    <row r="22" spans="1:15" x14ac:dyDescent="0.25">
      <c r="A22">
        <v>21</v>
      </c>
      <c r="B22">
        <v>3.2</v>
      </c>
      <c r="C22">
        <v>5.3</v>
      </c>
      <c r="D22" s="1">
        <v>0.47916666666666669</v>
      </c>
      <c r="E22">
        <v>0.7</v>
      </c>
      <c r="F22" s="1">
        <v>0.70833333333333337</v>
      </c>
      <c r="G22">
        <v>15.1</v>
      </c>
      <c r="H22">
        <v>0</v>
      </c>
      <c r="I22">
        <v>0</v>
      </c>
      <c r="J22">
        <v>0.3</v>
      </c>
      <c r="K22">
        <v>8</v>
      </c>
      <c r="L22" s="1">
        <v>0.3125</v>
      </c>
      <c r="M22" t="s">
        <v>106</v>
      </c>
      <c r="O22" t="str">
        <f t="shared" si="0"/>
        <v/>
      </c>
    </row>
    <row r="23" spans="1:15" x14ac:dyDescent="0.25">
      <c r="A23">
        <v>22</v>
      </c>
      <c r="B23">
        <v>1.9</v>
      </c>
      <c r="C23">
        <v>4.9000000000000004</v>
      </c>
      <c r="D23" s="1">
        <v>0.52083333333333337</v>
      </c>
      <c r="E23">
        <v>-0.3</v>
      </c>
      <c r="F23" s="1">
        <v>0</v>
      </c>
      <c r="G23">
        <v>16.399999999999999</v>
      </c>
      <c r="H23">
        <v>0</v>
      </c>
      <c r="I23">
        <v>0</v>
      </c>
      <c r="J23">
        <v>0.2</v>
      </c>
      <c r="K23">
        <v>8</v>
      </c>
      <c r="L23" s="1">
        <v>0.4375</v>
      </c>
      <c r="M23" t="s">
        <v>89</v>
      </c>
      <c r="O23" t="str">
        <f t="shared" si="0"/>
        <v/>
      </c>
    </row>
    <row r="24" spans="1:15" x14ac:dyDescent="0.25">
      <c r="A24">
        <v>23</v>
      </c>
      <c r="B24">
        <v>4.7</v>
      </c>
      <c r="C24">
        <v>8.9</v>
      </c>
      <c r="D24" s="1">
        <v>0</v>
      </c>
      <c r="E24">
        <v>-0.7</v>
      </c>
      <c r="F24" s="1">
        <v>2.0833333333333332E-2</v>
      </c>
      <c r="G24">
        <v>13.6</v>
      </c>
      <c r="H24">
        <v>0</v>
      </c>
      <c r="I24">
        <v>20.8</v>
      </c>
      <c r="J24">
        <v>3.5</v>
      </c>
      <c r="K24">
        <v>38.6</v>
      </c>
      <c r="L24" s="1">
        <v>0</v>
      </c>
      <c r="M24" t="s">
        <v>106</v>
      </c>
      <c r="O24" t="str">
        <f t="shared" si="0"/>
        <v/>
      </c>
    </row>
    <row r="25" spans="1:15" x14ac:dyDescent="0.25">
      <c r="A25">
        <v>24</v>
      </c>
      <c r="B25">
        <v>6.7</v>
      </c>
      <c r="C25">
        <v>9.4</v>
      </c>
      <c r="D25" s="1">
        <v>0.14583333333333334</v>
      </c>
      <c r="E25">
        <v>2.1</v>
      </c>
      <c r="F25" s="1">
        <v>0</v>
      </c>
      <c r="G25">
        <v>11.6</v>
      </c>
      <c r="H25">
        <v>0</v>
      </c>
      <c r="I25">
        <v>15.8</v>
      </c>
      <c r="J25">
        <v>5</v>
      </c>
      <c r="K25">
        <v>43.5</v>
      </c>
      <c r="L25" s="1">
        <v>4.1666666666666664E-2</v>
      </c>
      <c r="M25" t="s">
        <v>107</v>
      </c>
      <c r="O25" t="str">
        <f t="shared" si="0"/>
        <v/>
      </c>
    </row>
    <row r="26" spans="1:15" x14ac:dyDescent="0.25">
      <c r="A26">
        <v>25</v>
      </c>
      <c r="B26">
        <v>2.8</v>
      </c>
      <c r="C26">
        <v>6.1</v>
      </c>
      <c r="D26" s="1">
        <v>0.39583333333333331</v>
      </c>
      <c r="E26">
        <v>-1.2</v>
      </c>
      <c r="F26" s="1">
        <v>0.22916666666666666</v>
      </c>
      <c r="G26">
        <v>15.5</v>
      </c>
      <c r="H26">
        <v>0</v>
      </c>
      <c r="I26">
        <v>1</v>
      </c>
      <c r="J26">
        <v>1.3</v>
      </c>
      <c r="K26">
        <v>16.100000000000001</v>
      </c>
      <c r="L26" s="1">
        <v>0.9375</v>
      </c>
      <c r="M26" t="s">
        <v>106</v>
      </c>
      <c r="O26" t="str">
        <f t="shared" si="0"/>
        <v/>
      </c>
    </row>
    <row r="27" spans="1:15" x14ac:dyDescent="0.25">
      <c r="A27">
        <v>26</v>
      </c>
      <c r="B27">
        <v>4.8</v>
      </c>
      <c r="C27">
        <v>6.7</v>
      </c>
      <c r="D27" s="1">
        <v>0.79166666666666663</v>
      </c>
      <c r="E27">
        <v>2.8</v>
      </c>
      <c r="F27" s="1">
        <v>0.14583333333333334</v>
      </c>
      <c r="G27">
        <v>13.5</v>
      </c>
      <c r="H27">
        <v>0</v>
      </c>
      <c r="I27">
        <v>37.200000000000003</v>
      </c>
      <c r="J27">
        <v>6.3</v>
      </c>
      <c r="K27">
        <v>35.4</v>
      </c>
      <c r="L27" s="1">
        <v>0.375</v>
      </c>
      <c r="M27" t="s">
        <v>106</v>
      </c>
      <c r="O27" t="str">
        <f t="shared" si="0"/>
        <v/>
      </c>
    </row>
    <row r="28" spans="1:15" x14ac:dyDescent="0.25">
      <c r="A28">
        <v>27</v>
      </c>
      <c r="B28">
        <v>5.5</v>
      </c>
      <c r="C28">
        <v>7.4</v>
      </c>
      <c r="D28" s="1">
        <v>0.47916666666666669</v>
      </c>
      <c r="E28">
        <v>3.2</v>
      </c>
      <c r="F28" s="1">
        <v>0.14583333333333334</v>
      </c>
      <c r="G28">
        <v>12.8</v>
      </c>
      <c r="H28">
        <v>0</v>
      </c>
      <c r="I28">
        <v>11.6</v>
      </c>
      <c r="J28">
        <v>7.1</v>
      </c>
      <c r="K28">
        <v>30.6</v>
      </c>
      <c r="L28" s="1">
        <v>0.5</v>
      </c>
      <c r="M28" t="s">
        <v>107</v>
      </c>
      <c r="O28" t="str">
        <f t="shared" si="0"/>
        <v/>
      </c>
    </row>
    <row r="29" spans="1:15" x14ac:dyDescent="0.25">
      <c r="A29">
        <v>28</v>
      </c>
      <c r="B29">
        <v>6.2</v>
      </c>
      <c r="C29">
        <v>8.4</v>
      </c>
      <c r="D29" s="1">
        <v>0.52083333333333337</v>
      </c>
      <c r="E29">
        <v>3.9</v>
      </c>
      <c r="F29" s="1">
        <v>0.91666666666666663</v>
      </c>
      <c r="G29">
        <v>12.1</v>
      </c>
      <c r="H29">
        <v>0</v>
      </c>
      <c r="I29">
        <v>11.6</v>
      </c>
      <c r="J29">
        <v>2.1</v>
      </c>
      <c r="K29">
        <v>24.1</v>
      </c>
      <c r="L29" s="1">
        <v>4.1666666666666664E-2</v>
      </c>
      <c r="M29" t="s">
        <v>128</v>
      </c>
      <c r="O29" t="str">
        <f t="shared" si="0"/>
        <v/>
      </c>
    </row>
    <row r="30" spans="1:15" x14ac:dyDescent="0.25">
      <c r="A30">
        <v>29</v>
      </c>
      <c r="B30">
        <v>3.9</v>
      </c>
      <c r="C30">
        <v>5.9</v>
      </c>
      <c r="D30" s="1">
        <v>0.4375</v>
      </c>
      <c r="E30">
        <v>1.2</v>
      </c>
      <c r="F30" s="1">
        <v>0.22916666666666666</v>
      </c>
      <c r="G30">
        <v>14.4</v>
      </c>
      <c r="H30">
        <v>0</v>
      </c>
      <c r="I30">
        <v>0</v>
      </c>
      <c r="J30">
        <v>2.4</v>
      </c>
      <c r="K30">
        <v>24.1</v>
      </c>
      <c r="L30" s="1">
        <v>0.6875</v>
      </c>
      <c r="M30" t="s">
        <v>89</v>
      </c>
      <c r="O30" t="str">
        <f t="shared" si="0"/>
        <v/>
      </c>
    </row>
    <row r="31" spans="1:15" x14ac:dyDescent="0.25">
      <c r="A31">
        <v>30</v>
      </c>
      <c r="B31">
        <v>3.8</v>
      </c>
      <c r="C31">
        <v>7.1</v>
      </c>
      <c r="D31" s="1">
        <v>0.47916666666666669</v>
      </c>
      <c r="E31">
        <v>0.7</v>
      </c>
      <c r="F31" s="1">
        <v>0.75</v>
      </c>
      <c r="G31">
        <v>14.5</v>
      </c>
      <c r="H31">
        <v>0</v>
      </c>
      <c r="I31">
        <v>1.4</v>
      </c>
      <c r="J31">
        <v>0.8</v>
      </c>
      <c r="K31">
        <v>17.7</v>
      </c>
      <c r="L31" s="1">
        <v>0.95833333333333337</v>
      </c>
      <c r="M31" t="s">
        <v>108</v>
      </c>
      <c r="O31" t="str">
        <f t="shared" si="0"/>
        <v/>
      </c>
    </row>
    <row r="32" spans="1:15" x14ac:dyDescent="0.25">
      <c r="A32">
        <v>31</v>
      </c>
      <c r="B32">
        <v>6.1</v>
      </c>
      <c r="C32">
        <v>8.6999999999999993</v>
      </c>
      <c r="D32" s="1">
        <v>0.45833333333333331</v>
      </c>
      <c r="E32">
        <v>3.9</v>
      </c>
      <c r="F32" s="1">
        <v>2.0833333333333332E-2</v>
      </c>
      <c r="G32">
        <v>12.2</v>
      </c>
      <c r="H32">
        <v>0</v>
      </c>
      <c r="I32">
        <v>5</v>
      </c>
      <c r="J32">
        <v>1.4</v>
      </c>
      <c r="K32">
        <v>20.9</v>
      </c>
      <c r="L32" s="1">
        <v>0.41666666666666669</v>
      </c>
      <c r="M32" t="s">
        <v>89</v>
      </c>
      <c r="O32" t="str">
        <f t="shared" si="0"/>
        <v/>
      </c>
    </row>
    <row r="33" spans="4:15" x14ac:dyDescent="0.25">
      <c r="D33" s="1"/>
      <c r="F33" s="1"/>
      <c r="L33" s="1"/>
      <c r="N33" t="s">
        <v>27</v>
      </c>
      <c r="O33" t="str">
        <f t="shared" si="0"/>
        <v/>
      </c>
    </row>
    <row r="34" spans="4:15" x14ac:dyDescent="0.25">
      <c r="D34" s="1"/>
      <c r="F34" s="1"/>
      <c r="L34" s="1"/>
      <c r="O34" t="str">
        <f t="shared" si="0"/>
        <v/>
      </c>
    </row>
    <row r="35" spans="4:15" x14ac:dyDescent="0.25">
      <c r="D35" s="1"/>
      <c r="F35" s="1"/>
      <c r="L35" s="1"/>
      <c r="O35" t="str">
        <f t="shared" si="0"/>
        <v/>
      </c>
    </row>
    <row r="36" spans="4:15" x14ac:dyDescent="0.25">
      <c r="D36" s="1"/>
      <c r="F36" s="1"/>
      <c r="L36" s="1"/>
      <c r="O36" t="str">
        <f t="shared" si="0"/>
        <v/>
      </c>
    </row>
    <row r="37" spans="4:15" x14ac:dyDescent="0.25">
      <c r="D37" s="1"/>
      <c r="F37" s="1"/>
      <c r="L37" s="1"/>
      <c r="O37" t="str">
        <f t="shared" si="0"/>
        <v/>
      </c>
    </row>
    <row r="38" spans="4:15" x14ac:dyDescent="0.25">
      <c r="D38" s="1"/>
      <c r="F38" s="1"/>
      <c r="L38" s="1"/>
      <c r="O38" t="str">
        <f t="shared" si="0"/>
        <v/>
      </c>
    </row>
    <row r="39" spans="4:15" x14ac:dyDescent="0.25">
      <c r="D39" s="1"/>
      <c r="F39" s="1"/>
      <c r="L39" s="1"/>
      <c r="O39" t="str">
        <f t="shared" si="0"/>
        <v/>
      </c>
    </row>
    <row r="40" spans="4:15" x14ac:dyDescent="0.25">
      <c r="D40" s="1"/>
      <c r="F40" s="1"/>
      <c r="L40" s="1"/>
      <c r="O40" t="str">
        <f t="shared" si="0"/>
        <v/>
      </c>
    </row>
    <row r="41" spans="4:15" x14ac:dyDescent="0.25">
      <c r="D41" s="1"/>
      <c r="F41" s="1"/>
      <c r="L41" s="1"/>
      <c r="O41" t="str">
        <f t="shared" si="0"/>
        <v/>
      </c>
    </row>
    <row r="42" spans="4:15" x14ac:dyDescent="0.25">
      <c r="D42" s="1"/>
      <c r="F42" s="1"/>
      <c r="L42" s="1"/>
      <c r="O42" t="str">
        <f t="shared" si="0"/>
        <v/>
      </c>
    </row>
    <row r="43" spans="4:15" x14ac:dyDescent="0.25">
      <c r="D43" s="1"/>
      <c r="F43" s="1"/>
      <c r="L43" s="1"/>
      <c r="O43" t="str">
        <f t="shared" si="0"/>
        <v/>
      </c>
    </row>
    <row r="44" spans="4:15" x14ac:dyDescent="0.25">
      <c r="D44" s="1"/>
      <c r="F44" s="1"/>
      <c r="L44" s="1"/>
      <c r="O44" t="str">
        <f t="shared" si="0"/>
        <v/>
      </c>
    </row>
    <row r="45" spans="4:15" x14ac:dyDescent="0.25">
      <c r="D45" s="1"/>
      <c r="F45" s="1"/>
      <c r="L45" s="1"/>
      <c r="O45" t="str">
        <f t="shared" si="0"/>
        <v/>
      </c>
    </row>
    <row r="46" spans="4:15" x14ac:dyDescent="0.25">
      <c r="D46" s="1"/>
      <c r="F46" s="1"/>
      <c r="L46" s="1"/>
      <c r="O46" t="str">
        <f t="shared" si="0"/>
        <v/>
      </c>
    </row>
    <row r="47" spans="4:15" x14ac:dyDescent="0.25">
      <c r="D47" s="1"/>
      <c r="F47" s="1"/>
      <c r="L47" s="1"/>
      <c r="O47" t="str">
        <f t="shared" si="0"/>
        <v/>
      </c>
    </row>
    <row r="48" spans="4:15" x14ac:dyDescent="0.25">
      <c r="D48" s="1"/>
      <c r="F48" s="1"/>
      <c r="L48" s="1"/>
      <c r="O48" t="str">
        <f t="shared" si="0"/>
        <v/>
      </c>
    </row>
    <row r="49" spans="4:15" x14ac:dyDescent="0.25">
      <c r="D49" s="1"/>
      <c r="F49" s="1"/>
      <c r="L49" s="1"/>
      <c r="O49" t="str">
        <f t="shared" si="0"/>
        <v/>
      </c>
    </row>
    <row r="50" spans="4:15" x14ac:dyDescent="0.25">
      <c r="D50" s="1"/>
      <c r="F50" s="1"/>
      <c r="L50" s="1"/>
      <c r="O50" t="str">
        <f t="shared" si="0"/>
        <v/>
      </c>
    </row>
    <row r="51" spans="4:15" x14ac:dyDescent="0.25">
      <c r="D51" s="1"/>
      <c r="F51" s="1"/>
      <c r="L51" s="1"/>
      <c r="O51" t="str">
        <f t="shared" si="0"/>
        <v/>
      </c>
    </row>
    <row r="52" spans="4:15" x14ac:dyDescent="0.25">
      <c r="D52" s="1"/>
      <c r="F52" s="1"/>
      <c r="L52" s="1"/>
      <c r="O52" t="str">
        <f t="shared" si="0"/>
        <v/>
      </c>
    </row>
    <row r="53" spans="4:15" x14ac:dyDescent="0.25">
      <c r="D53" s="1"/>
      <c r="F53" s="1"/>
      <c r="L53" s="1"/>
      <c r="O53" t="str">
        <f t="shared" si="0"/>
        <v/>
      </c>
    </row>
    <row r="54" spans="4:15" x14ac:dyDescent="0.25">
      <c r="D54" s="1"/>
      <c r="F54" s="1"/>
      <c r="L54" s="1"/>
      <c r="O54" t="str">
        <f t="shared" si="0"/>
        <v/>
      </c>
    </row>
    <row r="55" spans="4:15" x14ac:dyDescent="0.25">
      <c r="D55" s="1"/>
      <c r="F55" s="1"/>
      <c r="L55" s="1"/>
      <c r="O55" t="str">
        <f t="shared" si="0"/>
        <v/>
      </c>
    </row>
    <row r="56" spans="4:15" x14ac:dyDescent="0.25">
      <c r="D56" s="1"/>
      <c r="F56" s="1"/>
      <c r="L56" s="1"/>
      <c r="O56" t="str">
        <f t="shared" si="0"/>
        <v/>
      </c>
    </row>
    <row r="57" spans="4:15" x14ac:dyDescent="0.25">
      <c r="D57" s="1"/>
      <c r="F57" s="1"/>
      <c r="L57" s="1"/>
      <c r="O57" t="str">
        <f t="shared" si="0"/>
        <v/>
      </c>
    </row>
    <row r="58" spans="4:15" x14ac:dyDescent="0.25">
      <c r="D58" s="1"/>
      <c r="F58" s="1"/>
      <c r="L58" s="1"/>
      <c r="O58" t="str">
        <f t="shared" si="0"/>
        <v/>
      </c>
    </row>
    <row r="59" spans="4:15" x14ac:dyDescent="0.25">
      <c r="D59" s="1"/>
      <c r="F59" s="1"/>
      <c r="L59" s="1"/>
      <c r="O59" t="str">
        <f t="shared" si="0"/>
        <v/>
      </c>
    </row>
    <row r="60" spans="4:15" x14ac:dyDescent="0.25">
      <c r="D60" s="1"/>
      <c r="F60" s="1"/>
      <c r="L60" s="1"/>
      <c r="O60" t="str">
        <f t="shared" si="0"/>
        <v/>
      </c>
    </row>
    <row r="61" spans="4:15" x14ac:dyDescent="0.25">
      <c r="D61" s="1"/>
      <c r="F61" s="1"/>
      <c r="L61" s="1"/>
      <c r="O61" t="str">
        <f t="shared" si="0"/>
        <v/>
      </c>
    </row>
    <row r="62" spans="4:15" x14ac:dyDescent="0.25">
      <c r="D62" s="1"/>
      <c r="F62" s="1"/>
      <c r="L62" s="1"/>
      <c r="N62" t="s">
        <v>28</v>
      </c>
      <c r="O62" t="str">
        <f t="shared" si="0"/>
        <v/>
      </c>
    </row>
    <row r="63" spans="4:15" x14ac:dyDescent="0.25">
      <c r="D63" s="1"/>
      <c r="F63" s="1"/>
      <c r="L63" s="1"/>
      <c r="O63" t="str">
        <f t="shared" si="0"/>
        <v/>
      </c>
    </row>
    <row r="64" spans="4:15" x14ac:dyDescent="0.25">
      <c r="D64" s="1"/>
      <c r="F64" s="1"/>
      <c r="L64" s="1"/>
      <c r="O64" t="str">
        <f t="shared" si="0"/>
        <v/>
      </c>
    </row>
    <row r="65" spans="4:15" x14ac:dyDescent="0.25">
      <c r="D65" s="1"/>
      <c r="F65" s="1"/>
      <c r="L65" s="1"/>
      <c r="O65" t="str">
        <f t="shared" si="0"/>
        <v/>
      </c>
    </row>
    <row r="66" spans="4:15" x14ac:dyDescent="0.25">
      <c r="D66" s="1"/>
      <c r="F66" s="1"/>
      <c r="L66" s="1"/>
      <c r="O66" t="str">
        <f t="shared" si="0"/>
        <v/>
      </c>
    </row>
    <row r="67" spans="4:15" x14ac:dyDescent="0.25">
      <c r="D67" s="1"/>
      <c r="F67" s="1"/>
      <c r="L67" s="1"/>
      <c r="O67" t="str">
        <f t="shared" ref="O67:O130" si="1">IF(E67&lt;-2,"yes","")</f>
        <v/>
      </c>
    </row>
    <row r="68" spans="4:15" x14ac:dyDescent="0.25">
      <c r="D68" s="1"/>
      <c r="F68" s="1"/>
      <c r="L68" s="1"/>
      <c r="O68" t="str">
        <f t="shared" si="1"/>
        <v/>
      </c>
    </row>
    <row r="69" spans="4:15" x14ac:dyDescent="0.25">
      <c r="D69" s="1"/>
      <c r="F69" s="1"/>
      <c r="L69" s="1"/>
      <c r="O69" t="str">
        <f t="shared" si="1"/>
        <v/>
      </c>
    </row>
    <row r="70" spans="4:15" x14ac:dyDescent="0.25">
      <c r="D70" s="1"/>
      <c r="F70" s="1"/>
      <c r="L70" s="1"/>
      <c r="O70" t="str">
        <f t="shared" si="1"/>
        <v/>
      </c>
    </row>
    <row r="71" spans="4:15" x14ac:dyDescent="0.25">
      <c r="D71" s="1"/>
      <c r="F71" s="1"/>
      <c r="L71" s="1"/>
      <c r="O71" t="str">
        <f t="shared" si="1"/>
        <v/>
      </c>
    </row>
    <row r="72" spans="4:15" x14ac:dyDescent="0.25">
      <c r="D72" s="1"/>
      <c r="F72" s="1"/>
      <c r="L72" s="1"/>
      <c r="O72" t="str">
        <f t="shared" si="1"/>
        <v/>
      </c>
    </row>
    <row r="73" spans="4:15" x14ac:dyDescent="0.25">
      <c r="D73" s="1"/>
      <c r="F73" s="1"/>
      <c r="L73" s="1"/>
      <c r="O73" t="str">
        <f t="shared" si="1"/>
        <v/>
      </c>
    </row>
    <row r="74" spans="4:15" x14ac:dyDescent="0.25">
      <c r="D74" s="1"/>
      <c r="F74" s="1"/>
      <c r="L74" s="1"/>
      <c r="O74" t="str">
        <f t="shared" si="1"/>
        <v/>
      </c>
    </row>
    <row r="75" spans="4:15" x14ac:dyDescent="0.25">
      <c r="D75" s="1"/>
      <c r="F75" s="1"/>
      <c r="L75" s="1"/>
      <c r="O75" t="str">
        <f t="shared" si="1"/>
        <v/>
      </c>
    </row>
    <row r="76" spans="4:15" x14ac:dyDescent="0.25">
      <c r="D76" s="1"/>
      <c r="F76" s="1"/>
      <c r="L76" s="1"/>
      <c r="O76" t="str">
        <f t="shared" si="1"/>
        <v/>
      </c>
    </row>
    <row r="77" spans="4:15" x14ac:dyDescent="0.25">
      <c r="D77" s="1"/>
      <c r="F77" s="1"/>
      <c r="L77" s="1"/>
      <c r="O77" t="str">
        <f t="shared" si="1"/>
        <v/>
      </c>
    </row>
    <row r="78" spans="4:15" x14ac:dyDescent="0.25">
      <c r="D78" s="1"/>
      <c r="F78" s="1"/>
      <c r="L78" s="1"/>
      <c r="O78" t="str">
        <f t="shared" si="1"/>
        <v/>
      </c>
    </row>
    <row r="79" spans="4:15" x14ac:dyDescent="0.25">
      <c r="D79" s="1"/>
      <c r="F79" s="1"/>
      <c r="L79" s="1"/>
      <c r="O79" t="str">
        <f t="shared" si="1"/>
        <v/>
      </c>
    </row>
    <row r="80" spans="4:15" x14ac:dyDescent="0.25">
      <c r="D80" s="1"/>
      <c r="F80" s="1"/>
      <c r="L80" s="1"/>
      <c r="O80" t="str">
        <f t="shared" si="1"/>
        <v/>
      </c>
    </row>
    <row r="81" spans="4:15" x14ac:dyDescent="0.25">
      <c r="D81" s="1"/>
      <c r="F81" s="1"/>
      <c r="L81" s="1"/>
      <c r="O81" t="str">
        <f t="shared" si="1"/>
        <v/>
      </c>
    </row>
    <row r="82" spans="4:15" x14ac:dyDescent="0.25">
      <c r="D82" s="1"/>
      <c r="F82" s="1"/>
      <c r="L82" s="1"/>
      <c r="O82" t="str">
        <f t="shared" si="1"/>
        <v/>
      </c>
    </row>
    <row r="83" spans="4:15" x14ac:dyDescent="0.25">
      <c r="D83" s="1"/>
      <c r="F83" s="1"/>
      <c r="L83" s="1"/>
      <c r="O83" t="str">
        <f t="shared" si="1"/>
        <v/>
      </c>
    </row>
    <row r="84" spans="4:15" x14ac:dyDescent="0.25">
      <c r="D84" s="1"/>
      <c r="F84" s="1"/>
      <c r="L84" s="1"/>
      <c r="O84" t="str">
        <f t="shared" si="1"/>
        <v/>
      </c>
    </row>
    <row r="85" spans="4:15" x14ac:dyDescent="0.25">
      <c r="D85" s="1"/>
      <c r="F85" s="1"/>
      <c r="L85" s="1"/>
      <c r="O85" t="str">
        <f t="shared" si="1"/>
        <v/>
      </c>
    </row>
    <row r="86" spans="4:15" x14ac:dyDescent="0.25">
      <c r="D86" s="1"/>
      <c r="F86" s="1"/>
      <c r="L86" s="1"/>
      <c r="O86" t="str">
        <f t="shared" si="1"/>
        <v/>
      </c>
    </row>
    <row r="87" spans="4:15" x14ac:dyDescent="0.25">
      <c r="D87" s="1"/>
      <c r="F87" s="1"/>
      <c r="L87" s="1"/>
      <c r="O87" t="str">
        <f t="shared" si="1"/>
        <v/>
      </c>
    </row>
    <row r="88" spans="4:15" x14ac:dyDescent="0.25">
      <c r="D88" s="1"/>
      <c r="F88" s="1"/>
      <c r="L88" s="1"/>
      <c r="O88" t="str">
        <f t="shared" si="1"/>
        <v/>
      </c>
    </row>
    <row r="89" spans="4:15" x14ac:dyDescent="0.25">
      <c r="D89" s="1"/>
      <c r="F89" s="1"/>
      <c r="L89" s="1"/>
      <c r="O89" t="str">
        <f t="shared" si="1"/>
        <v/>
      </c>
    </row>
    <row r="90" spans="4:15" x14ac:dyDescent="0.25">
      <c r="D90" s="1"/>
      <c r="F90" s="1"/>
      <c r="L90" s="1"/>
      <c r="O90" t="str">
        <f t="shared" si="1"/>
        <v/>
      </c>
    </row>
    <row r="91" spans="4:15" x14ac:dyDescent="0.25">
      <c r="D91" s="1"/>
      <c r="F91" s="1"/>
      <c r="L91" s="1"/>
      <c r="O91" t="str">
        <f t="shared" si="1"/>
        <v/>
      </c>
    </row>
    <row r="92" spans="4:15" x14ac:dyDescent="0.25">
      <c r="D92" s="1"/>
      <c r="F92" s="1"/>
      <c r="L92" s="1"/>
      <c r="O92" t="str">
        <f t="shared" si="1"/>
        <v/>
      </c>
    </row>
    <row r="93" spans="4:15" x14ac:dyDescent="0.25">
      <c r="D93" s="1"/>
      <c r="F93" s="1"/>
      <c r="L93" s="1"/>
      <c r="N93" t="s">
        <v>29</v>
      </c>
      <c r="O93" t="str">
        <f t="shared" si="1"/>
        <v/>
      </c>
    </row>
    <row r="94" spans="4:15" x14ac:dyDescent="0.25">
      <c r="D94" s="1"/>
      <c r="F94" s="1"/>
      <c r="L94" s="1"/>
      <c r="O94" t="str">
        <f t="shared" si="1"/>
        <v/>
      </c>
    </row>
    <row r="95" spans="4:15" x14ac:dyDescent="0.25">
      <c r="D95" s="1"/>
      <c r="F95" s="1"/>
      <c r="L95" s="1"/>
      <c r="O95" t="str">
        <f t="shared" si="1"/>
        <v/>
      </c>
    </row>
    <row r="96" spans="4:15" x14ac:dyDescent="0.25">
      <c r="D96" s="1"/>
      <c r="F96" s="1"/>
      <c r="L96" s="1"/>
      <c r="O96" t="str">
        <f t="shared" si="1"/>
        <v/>
      </c>
    </row>
    <row r="97" spans="4:15" x14ac:dyDescent="0.25">
      <c r="D97" s="1"/>
      <c r="F97" s="1"/>
      <c r="L97" s="1"/>
      <c r="O97" t="str">
        <f t="shared" si="1"/>
        <v/>
      </c>
    </row>
    <row r="98" spans="4:15" x14ac:dyDescent="0.25">
      <c r="D98" s="1"/>
      <c r="F98" s="1"/>
      <c r="L98" s="1"/>
      <c r="O98" t="str">
        <f t="shared" si="1"/>
        <v/>
      </c>
    </row>
    <row r="99" spans="4:15" x14ac:dyDescent="0.25">
      <c r="D99" s="1"/>
      <c r="F99" s="1"/>
      <c r="L99" s="1"/>
      <c r="O99" t="str">
        <f t="shared" si="1"/>
        <v/>
      </c>
    </row>
    <row r="100" spans="4:15" x14ac:dyDescent="0.25">
      <c r="D100" s="1"/>
      <c r="F100" s="1"/>
      <c r="L100" s="1"/>
      <c r="O100" t="str">
        <f t="shared" si="1"/>
        <v/>
      </c>
    </row>
    <row r="101" spans="4:15" x14ac:dyDescent="0.25">
      <c r="D101" s="1"/>
      <c r="F101" s="1"/>
      <c r="L101" s="1"/>
      <c r="O101" t="str">
        <f t="shared" si="1"/>
        <v/>
      </c>
    </row>
    <row r="102" spans="4:15" x14ac:dyDescent="0.25">
      <c r="D102" s="1"/>
      <c r="F102" s="1"/>
      <c r="L102" s="1"/>
      <c r="O102" t="str">
        <f t="shared" si="1"/>
        <v/>
      </c>
    </row>
    <row r="103" spans="4:15" x14ac:dyDescent="0.25">
      <c r="D103" s="1"/>
      <c r="F103" s="1"/>
      <c r="L103" s="1"/>
      <c r="O103" t="str">
        <f t="shared" si="1"/>
        <v/>
      </c>
    </row>
    <row r="104" spans="4:15" x14ac:dyDescent="0.25">
      <c r="D104" s="1"/>
      <c r="F104" s="1"/>
      <c r="L104" s="1"/>
      <c r="O104" t="str">
        <f t="shared" si="1"/>
        <v/>
      </c>
    </row>
    <row r="105" spans="4:15" x14ac:dyDescent="0.25">
      <c r="D105" s="1"/>
      <c r="F105" s="1"/>
      <c r="L105" s="1"/>
      <c r="O105" t="str">
        <f t="shared" si="1"/>
        <v/>
      </c>
    </row>
    <row r="106" spans="4:15" x14ac:dyDescent="0.25">
      <c r="D106" s="1"/>
      <c r="F106" s="1"/>
      <c r="L106" s="1"/>
      <c r="O106" t="str">
        <f t="shared" si="1"/>
        <v/>
      </c>
    </row>
    <row r="107" spans="4:15" x14ac:dyDescent="0.25">
      <c r="D107" s="1"/>
      <c r="F107" s="1"/>
      <c r="L107" s="1"/>
      <c r="O107" t="str">
        <f t="shared" si="1"/>
        <v/>
      </c>
    </row>
    <row r="108" spans="4:15" x14ac:dyDescent="0.25">
      <c r="D108" s="1"/>
      <c r="F108" s="1"/>
      <c r="L108" s="1"/>
      <c r="O108" t="str">
        <f t="shared" si="1"/>
        <v/>
      </c>
    </row>
    <row r="109" spans="4:15" x14ac:dyDescent="0.25">
      <c r="D109" s="1"/>
      <c r="F109" s="1"/>
      <c r="L109" s="1"/>
      <c r="O109" t="str">
        <f t="shared" si="1"/>
        <v/>
      </c>
    </row>
    <row r="110" spans="4:15" x14ac:dyDescent="0.25">
      <c r="D110" s="1"/>
      <c r="F110" s="1"/>
      <c r="L110" s="1"/>
      <c r="O110" t="str">
        <f t="shared" si="1"/>
        <v/>
      </c>
    </row>
    <row r="111" spans="4:15" x14ac:dyDescent="0.25">
      <c r="D111" s="1"/>
      <c r="F111" s="1"/>
      <c r="L111" s="1"/>
      <c r="O111" t="str">
        <f t="shared" si="1"/>
        <v/>
      </c>
    </row>
    <row r="112" spans="4:15" x14ac:dyDescent="0.25">
      <c r="D112" s="1"/>
      <c r="F112" s="1"/>
      <c r="L112" s="1"/>
      <c r="O112" t="str">
        <f t="shared" si="1"/>
        <v/>
      </c>
    </row>
    <row r="113" spans="4:15" x14ac:dyDescent="0.25">
      <c r="D113" s="1"/>
      <c r="F113" s="1"/>
      <c r="L113" s="1"/>
      <c r="O113" t="str">
        <f t="shared" si="1"/>
        <v/>
      </c>
    </row>
    <row r="114" spans="4:15" x14ac:dyDescent="0.25">
      <c r="D114" s="1"/>
      <c r="F114" s="1"/>
      <c r="L114" s="1"/>
      <c r="O114" t="str">
        <f t="shared" si="1"/>
        <v/>
      </c>
    </row>
    <row r="115" spans="4:15" x14ac:dyDescent="0.25">
      <c r="D115" s="1"/>
      <c r="F115" s="1"/>
      <c r="L115" s="1"/>
      <c r="O115" t="str">
        <f t="shared" si="1"/>
        <v/>
      </c>
    </row>
    <row r="116" spans="4:15" x14ac:dyDescent="0.25">
      <c r="D116" s="1"/>
      <c r="F116" s="1"/>
      <c r="L116" s="1"/>
      <c r="O116" t="str">
        <f t="shared" si="1"/>
        <v/>
      </c>
    </row>
    <row r="117" spans="4:15" x14ac:dyDescent="0.25">
      <c r="D117" s="1"/>
      <c r="F117" s="1"/>
      <c r="L117" s="1"/>
      <c r="O117" t="str">
        <f t="shared" si="1"/>
        <v/>
      </c>
    </row>
    <row r="118" spans="4:15" x14ac:dyDescent="0.25">
      <c r="D118" s="1"/>
      <c r="F118" s="1"/>
      <c r="L118" s="1"/>
      <c r="O118" t="str">
        <f t="shared" si="1"/>
        <v/>
      </c>
    </row>
    <row r="119" spans="4:15" x14ac:dyDescent="0.25">
      <c r="D119" s="1"/>
      <c r="F119" s="1"/>
      <c r="L119" s="1"/>
      <c r="O119" t="str">
        <f t="shared" si="1"/>
        <v/>
      </c>
    </row>
    <row r="120" spans="4:15" x14ac:dyDescent="0.25">
      <c r="D120" s="1"/>
      <c r="F120" s="1"/>
      <c r="L120" s="1"/>
      <c r="O120" t="str">
        <f t="shared" si="1"/>
        <v/>
      </c>
    </row>
    <row r="121" spans="4:15" x14ac:dyDescent="0.25">
      <c r="D121" s="1"/>
      <c r="F121" s="1"/>
      <c r="L121" s="1"/>
      <c r="O121" t="str">
        <f t="shared" si="1"/>
        <v/>
      </c>
    </row>
    <row r="122" spans="4:15" x14ac:dyDescent="0.25">
      <c r="D122" s="1"/>
      <c r="F122" s="1"/>
      <c r="L122" s="1"/>
      <c r="O122" t="str">
        <f t="shared" si="1"/>
        <v/>
      </c>
    </row>
    <row r="123" spans="4:15" x14ac:dyDescent="0.25">
      <c r="D123" s="1"/>
      <c r="F123" s="1"/>
      <c r="L123" s="1"/>
      <c r="N123" t="s">
        <v>30</v>
      </c>
      <c r="O123" t="str">
        <f t="shared" si="1"/>
        <v/>
      </c>
    </row>
    <row r="124" spans="4:15" x14ac:dyDescent="0.25">
      <c r="D124" s="1"/>
      <c r="F124" s="1"/>
      <c r="L124" s="1"/>
      <c r="O124" t="str">
        <f t="shared" si="1"/>
        <v/>
      </c>
    </row>
    <row r="125" spans="4:15" x14ac:dyDescent="0.25">
      <c r="D125" s="1"/>
      <c r="F125" s="1"/>
      <c r="L125" s="1"/>
      <c r="O125" t="str">
        <f t="shared" si="1"/>
        <v/>
      </c>
    </row>
    <row r="126" spans="4:15" x14ac:dyDescent="0.25">
      <c r="D126" s="1"/>
      <c r="F126" s="1"/>
      <c r="L126" s="1"/>
      <c r="O126" t="str">
        <f t="shared" si="1"/>
        <v/>
      </c>
    </row>
    <row r="127" spans="4:15" x14ac:dyDescent="0.25">
      <c r="D127" s="1"/>
      <c r="F127" s="1"/>
      <c r="L127" s="1"/>
      <c r="O127" t="str">
        <f t="shared" si="1"/>
        <v/>
      </c>
    </row>
    <row r="128" spans="4:15" x14ac:dyDescent="0.25">
      <c r="D128" s="1"/>
      <c r="F128" s="1"/>
      <c r="L128" s="1"/>
      <c r="O128" t="str">
        <f t="shared" si="1"/>
        <v/>
      </c>
    </row>
    <row r="129" spans="4:15" x14ac:dyDescent="0.25">
      <c r="D129" s="1"/>
      <c r="F129" s="1"/>
      <c r="L129" s="1"/>
      <c r="O129" t="str">
        <f t="shared" si="1"/>
        <v/>
      </c>
    </row>
    <row r="130" spans="4:15" x14ac:dyDescent="0.25">
      <c r="D130" s="1"/>
      <c r="F130" s="1"/>
      <c r="L130" s="1"/>
      <c r="O130" t="str">
        <f t="shared" si="1"/>
        <v/>
      </c>
    </row>
    <row r="131" spans="4:15" x14ac:dyDescent="0.25">
      <c r="D131" s="1"/>
      <c r="F131" s="1"/>
      <c r="L131" s="1"/>
      <c r="O131" t="str">
        <f t="shared" ref="O131:O194" si="2">IF(E131&lt;-2,"yes","")</f>
        <v/>
      </c>
    </row>
    <row r="132" spans="4:15" x14ac:dyDescent="0.25">
      <c r="D132" s="1"/>
      <c r="F132" s="1"/>
      <c r="L132" s="1"/>
      <c r="O132" t="str">
        <f t="shared" si="2"/>
        <v/>
      </c>
    </row>
    <row r="133" spans="4:15" x14ac:dyDescent="0.25">
      <c r="D133" s="1"/>
      <c r="F133" s="1"/>
      <c r="L133" s="1"/>
      <c r="O133" t="str">
        <f t="shared" si="2"/>
        <v/>
      </c>
    </row>
    <row r="134" spans="4:15" x14ac:dyDescent="0.25">
      <c r="D134" s="1"/>
      <c r="F134" s="1"/>
      <c r="L134" s="1"/>
      <c r="O134" t="str">
        <f t="shared" si="2"/>
        <v/>
      </c>
    </row>
    <row r="135" spans="4:15" x14ac:dyDescent="0.25">
      <c r="D135" s="1"/>
      <c r="F135" s="1"/>
      <c r="L135" s="1"/>
      <c r="O135" t="str">
        <f t="shared" si="2"/>
        <v/>
      </c>
    </row>
    <row r="136" spans="4:15" x14ac:dyDescent="0.25">
      <c r="D136" s="1"/>
      <c r="F136" s="1"/>
      <c r="L136" s="1"/>
      <c r="O136" t="str">
        <f t="shared" si="2"/>
        <v/>
      </c>
    </row>
    <row r="137" spans="4:15" x14ac:dyDescent="0.25">
      <c r="D137" s="1"/>
      <c r="F137" s="1"/>
      <c r="L137" s="1"/>
      <c r="O137" t="str">
        <f t="shared" si="2"/>
        <v/>
      </c>
    </row>
    <row r="138" spans="4:15" x14ac:dyDescent="0.25">
      <c r="D138" s="1"/>
      <c r="F138" s="1"/>
      <c r="L138" s="1"/>
      <c r="O138" t="str">
        <f t="shared" si="2"/>
        <v/>
      </c>
    </row>
    <row r="139" spans="4:15" x14ac:dyDescent="0.25">
      <c r="D139" s="1"/>
      <c r="F139" s="1"/>
      <c r="L139" s="1"/>
      <c r="O139" t="str">
        <f t="shared" si="2"/>
        <v/>
      </c>
    </row>
    <row r="140" spans="4:15" x14ac:dyDescent="0.25">
      <c r="D140" s="1"/>
      <c r="F140" s="1"/>
      <c r="L140" s="1"/>
      <c r="O140" t="str">
        <f t="shared" si="2"/>
        <v/>
      </c>
    </row>
    <row r="141" spans="4:15" x14ac:dyDescent="0.25">
      <c r="D141" s="1"/>
      <c r="F141" s="1"/>
      <c r="L141" s="1"/>
      <c r="O141" t="str">
        <f t="shared" si="2"/>
        <v/>
      </c>
    </row>
    <row r="142" spans="4:15" x14ac:dyDescent="0.25">
      <c r="D142" s="1"/>
      <c r="F142" s="1"/>
      <c r="L142" s="1"/>
      <c r="O142" t="str">
        <f t="shared" si="2"/>
        <v/>
      </c>
    </row>
    <row r="143" spans="4:15" x14ac:dyDescent="0.25">
      <c r="D143" s="1"/>
      <c r="F143" s="1"/>
      <c r="L143" s="1"/>
      <c r="O143" t="str">
        <f t="shared" si="2"/>
        <v/>
      </c>
    </row>
    <row r="144" spans="4:15" x14ac:dyDescent="0.25">
      <c r="D144" s="1"/>
      <c r="F144" s="1"/>
      <c r="L144" s="1"/>
      <c r="O144" t="str">
        <f t="shared" si="2"/>
        <v/>
      </c>
    </row>
    <row r="145" spans="4:15" x14ac:dyDescent="0.25">
      <c r="D145" s="1"/>
      <c r="F145" s="1"/>
      <c r="L145" s="1"/>
      <c r="O145" t="str">
        <f t="shared" si="2"/>
        <v/>
      </c>
    </row>
    <row r="146" spans="4:15" x14ac:dyDescent="0.25">
      <c r="D146" s="1"/>
      <c r="F146" s="1"/>
      <c r="L146" s="1"/>
      <c r="O146" t="str">
        <f t="shared" si="2"/>
        <v/>
      </c>
    </row>
    <row r="147" spans="4:15" x14ac:dyDescent="0.25">
      <c r="D147" s="1"/>
      <c r="F147" s="1"/>
      <c r="L147" s="1"/>
      <c r="O147" t="str">
        <f t="shared" si="2"/>
        <v/>
      </c>
    </row>
    <row r="148" spans="4:15" x14ac:dyDescent="0.25">
      <c r="D148" s="1"/>
      <c r="F148" s="1"/>
      <c r="L148" s="1"/>
      <c r="O148" t="str">
        <f t="shared" si="2"/>
        <v/>
      </c>
    </row>
    <row r="149" spans="4:15" x14ac:dyDescent="0.25">
      <c r="D149" s="1"/>
      <c r="F149" s="1"/>
      <c r="L149" s="1"/>
      <c r="O149" t="str">
        <f t="shared" si="2"/>
        <v/>
      </c>
    </row>
    <row r="150" spans="4:15" x14ac:dyDescent="0.25">
      <c r="D150" s="1"/>
      <c r="F150" s="1"/>
      <c r="L150" s="1"/>
      <c r="O150" t="str">
        <f t="shared" si="2"/>
        <v/>
      </c>
    </row>
    <row r="151" spans="4:15" x14ac:dyDescent="0.25">
      <c r="D151" s="1"/>
      <c r="F151" s="1"/>
      <c r="L151" s="1"/>
      <c r="O151" t="str">
        <f t="shared" si="2"/>
        <v/>
      </c>
    </row>
    <row r="152" spans="4:15" x14ac:dyDescent="0.25">
      <c r="D152" s="1"/>
      <c r="F152" s="1"/>
      <c r="L152" s="1"/>
      <c r="O152" t="str">
        <f t="shared" si="2"/>
        <v/>
      </c>
    </row>
    <row r="153" spans="4:15" x14ac:dyDescent="0.25">
      <c r="D153" s="1"/>
      <c r="F153" s="1"/>
      <c r="L153" s="1"/>
      <c r="O153" t="str">
        <f t="shared" si="2"/>
        <v/>
      </c>
    </row>
    <row r="154" spans="4:15" x14ac:dyDescent="0.25">
      <c r="D154" s="1"/>
      <c r="F154" s="1"/>
      <c r="L154" s="1"/>
      <c r="N154" t="s">
        <v>31</v>
      </c>
      <c r="O154" t="str">
        <f t="shared" si="2"/>
        <v/>
      </c>
    </row>
    <row r="155" spans="4:15" x14ac:dyDescent="0.25">
      <c r="D155" s="1"/>
      <c r="F155" s="1"/>
      <c r="L155" s="1"/>
      <c r="O155" t="str">
        <f t="shared" si="2"/>
        <v/>
      </c>
    </row>
    <row r="156" spans="4:15" x14ac:dyDescent="0.25">
      <c r="D156" s="1"/>
      <c r="F156" s="1"/>
      <c r="L156" s="1"/>
      <c r="O156" t="str">
        <f t="shared" si="2"/>
        <v/>
      </c>
    </row>
    <row r="157" spans="4:15" x14ac:dyDescent="0.25">
      <c r="D157" s="1"/>
      <c r="F157" s="1"/>
      <c r="L157" s="1"/>
      <c r="O157" t="str">
        <f t="shared" si="2"/>
        <v/>
      </c>
    </row>
    <row r="158" spans="4:15" x14ac:dyDescent="0.25">
      <c r="D158" s="1"/>
      <c r="F158" s="1"/>
      <c r="L158" s="1"/>
      <c r="O158" t="str">
        <f t="shared" si="2"/>
        <v/>
      </c>
    </row>
    <row r="159" spans="4:15" x14ac:dyDescent="0.25">
      <c r="D159" s="1"/>
      <c r="F159" s="1"/>
      <c r="L159" s="1"/>
      <c r="O159" t="str">
        <f t="shared" si="2"/>
        <v/>
      </c>
    </row>
    <row r="160" spans="4:15" x14ac:dyDescent="0.25">
      <c r="D160" s="1"/>
      <c r="F160" s="1"/>
      <c r="L160" s="1"/>
      <c r="O160" t="str">
        <f t="shared" si="2"/>
        <v/>
      </c>
    </row>
    <row r="161" spans="4:15" x14ac:dyDescent="0.25">
      <c r="D161" s="1"/>
      <c r="F161" s="1"/>
      <c r="L161" s="1"/>
      <c r="O161" t="str">
        <f t="shared" si="2"/>
        <v/>
      </c>
    </row>
    <row r="162" spans="4:15" x14ac:dyDescent="0.25">
      <c r="D162" s="1"/>
      <c r="F162" s="1"/>
      <c r="L162" s="1"/>
      <c r="O162" t="str">
        <f t="shared" si="2"/>
        <v/>
      </c>
    </row>
    <row r="163" spans="4:15" x14ac:dyDescent="0.25">
      <c r="D163" s="1"/>
      <c r="F163" s="1"/>
      <c r="L163" s="1"/>
      <c r="O163" t="str">
        <f t="shared" si="2"/>
        <v/>
      </c>
    </row>
    <row r="164" spans="4:15" x14ac:dyDescent="0.25">
      <c r="D164" s="1"/>
      <c r="F164" s="1"/>
      <c r="L164" s="1"/>
      <c r="O164" t="str">
        <f t="shared" si="2"/>
        <v/>
      </c>
    </row>
    <row r="165" spans="4:15" x14ac:dyDescent="0.25">
      <c r="D165" s="1"/>
      <c r="F165" s="1"/>
      <c r="L165" s="1"/>
      <c r="O165" t="str">
        <f t="shared" si="2"/>
        <v/>
      </c>
    </row>
    <row r="166" spans="4:15" x14ac:dyDescent="0.25">
      <c r="D166" s="1"/>
      <c r="F166" s="1"/>
      <c r="L166" s="1"/>
      <c r="O166" t="str">
        <f t="shared" si="2"/>
        <v/>
      </c>
    </row>
    <row r="167" spans="4:15" x14ac:dyDescent="0.25">
      <c r="D167" s="1"/>
      <c r="F167" s="1"/>
      <c r="L167" s="1"/>
      <c r="O167" t="str">
        <f t="shared" si="2"/>
        <v/>
      </c>
    </row>
    <row r="168" spans="4:15" x14ac:dyDescent="0.25">
      <c r="D168" s="1"/>
      <c r="F168" s="1"/>
      <c r="L168" s="1"/>
      <c r="O168" t="str">
        <f t="shared" si="2"/>
        <v/>
      </c>
    </row>
    <row r="169" spans="4:15" x14ac:dyDescent="0.25">
      <c r="D169" s="1"/>
      <c r="F169" s="1"/>
      <c r="L169" s="1"/>
      <c r="O169" t="str">
        <f t="shared" si="2"/>
        <v/>
      </c>
    </row>
    <row r="170" spans="4:15" x14ac:dyDescent="0.25">
      <c r="D170" s="1"/>
      <c r="F170" s="1"/>
      <c r="L170" s="1"/>
      <c r="O170" t="str">
        <f t="shared" si="2"/>
        <v/>
      </c>
    </row>
    <row r="171" spans="4:15" x14ac:dyDescent="0.25">
      <c r="D171" s="1"/>
      <c r="F171" s="1"/>
      <c r="L171" s="1"/>
      <c r="O171" t="str">
        <f t="shared" si="2"/>
        <v/>
      </c>
    </row>
    <row r="172" spans="4:15" x14ac:dyDescent="0.25">
      <c r="D172" s="1"/>
      <c r="F172" s="1"/>
      <c r="L172" s="1"/>
      <c r="O172" t="str">
        <f t="shared" si="2"/>
        <v/>
      </c>
    </row>
    <row r="173" spans="4:15" x14ac:dyDescent="0.25">
      <c r="D173" s="1"/>
      <c r="F173" s="1"/>
      <c r="L173" s="1"/>
      <c r="O173" t="str">
        <f t="shared" si="2"/>
        <v/>
      </c>
    </row>
    <row r="174" spans="4:15" x14ac:dyDescent="0.25">
      <c r="D174" s="1"/>
      <c r="F174" s="1"/>
      <c r="L174" s="1"/>
      <c r="O174" t="str">
        <f t="shared" si="2"/>
        <v/>
      </c>
    </row>
    <row r="175" spans="4:15" x14ac:dyDescent="0.25">
      <c r="D175" s="1"/>
      <c r="F175" s="1"/>
      <c r="L175" s="1"/>
      <c r="O175" t="str">
        <f t="shared" si="2"/>
        <v/>
      </c>
    </row>
    <row r="176" spans="4:15" x14ac:dyDescent="0.25">
      <c r="D176" s="1"/>
      <c r="F176" s="1"/>
      <c r="L176" s="1"/>
      <c r="O176" t="str">
        <f t="shared" si="2"/>
        <v/>
      </c>
    </row>
    <row r="177" spans="4:15" x14ac:dyDescent="0.25">
      <c r="D177" s="1"/>
      <c r="F177" s="1"/>
      <c r="L177" s="1"/>
      <c r="O177" t="str">
        <f t="shared" si="2"/>
        <v/>
      </c>
    </row>
    <row r="178" spans="4:15" x14ac:dyDescent="0.25">
      <c r="D178" s="1"/>
      <c r="F178" s="1"/>
      <c r="L178" s="1"/>
      <c r="O178" t="str">
        <f t="shared" si="2"/>
        <v/>
      </c>
    </row>
    <row r="179" spans="4:15" x14ac:dyDescent="0.25">
      <c r="D179" s="1"/>
      <c r="F179" s="1"/>
      <c r="L179" s="1"/>
      <c r="O179" t="str">
        <f t="shared" si="2"/>
        <v/>
      </c>
    </row>
    <row r="180" spans="4:15" x14ac:dyDescent="0.25">
      <c r="D180" s="1"/>
      <c r="F180" s="1"/>
      <c r="L180" s="1"/>
      <c r="O180" t="str">
        <f t="shared" si="2"/>
        <v/>
      </c>
    </row>
    <row r="181" spans="4:15" x14ac:dyDescent="0.25">
      <c r="D181" s="1"/>
      <c r="F181" s="1"/>
      <c r="L181" s="1"/>
      <c r="O181" t="str">
        <f t="shared" si="2"/>
        <v/>
      </c>
    </row>
    <row r="182" spans="4:15" x14ac:dyDescent="0.25">
      <c r="D182" s="1"/>
      <c r="F182" s="1"/>
      <c r="L182" s="1"/>
      <c r="O182" t="str">
        <f t="shared" si="2"/>
        <v/>
      </c>
    </row>
    <row r="183" spans="4:15" x14ac:dyDescent="0.25">
      <c r="D183" s="1"/>
      <c r="F183" s="1"/>
      <c r="L183" s="1"/>
      <c r="O183" t="str">
        <f t="shared" si="2"/>
        <v/>
      </c>
    </row>
    <row r="184" spans="4:15" x14ac:dyDescent="0.25">
      <c r="D184" s="1"/>
      <c r="F184" s="1"/>
      <c r="L184" s="1"/>
      <c r="N184" t="s">
        <v>32</v>
      </c>
      <c r="O184" t="str">
        <f t="shared" si="2"/>
        <v/>
      </c>
    </row>
    <row r="185" spans="4:15" x14ac:dyDescent="0.25">
      <c r="D185" s="1"/>
      <c r="F185" s="1"/>
      <c r="L185" s="1"/>
      <c r="O185" t="str">
        <f t="shared" si="2"/>
        <v/>
      </c>
    </row>
    <row r="186" spans="4:15" x14ac:dyDescent="0.25">
      <c r="D186" s="1"/>
      <c r="F186" s="1"/>
      <c r="L186" s="1"/>
      <c r="O186" t="str">
        <f t="shared" si="2"/>
        <v/>
      </c>
    </row>
    <row r="187" spans="4:15" x14ac:dyDescent="0.25">
      <c r="D187" s="1"/>
      <c r="F187" s="1"/>
      <c r="L187" s="1"/>
      <c r="O187" t="str">
        <f t="shared" si="2"/>
        <v/>
      </c>
    </row>
    <row r="188" spans="4:15" x14ac:dyDescent="0.25">
      <c r="D188" s="1"/>
      <c r="F188" s="1"/>
      <c r="L188" s="1"/>
      <c r="O188" t="str">
        <f t="shared" si="2"/>
        <v/>
      </c>
    </row>
    <row r="189" spans="4:15" x14ac:dyDescent="0.25">
      <c r="D189" s="1"/>
      <c r="F189" s="1"/>
      <c r="L189" s="1"/>
      <c r="O189" t="str">
        <f t="shared" si="2"/>
        <v/>
      </c>
    </row>
    <row r="190" spans="4:15" x14ac:dyDescent="0.25">
      <c r="D190" s="1"/>
      <c r="F190" s="1"/>
      <c r="L190" s="1"/>
      <c r="O190" t="str">
        <f t="shared" si="2"/>
        <v/>
      </c>
    </row>
    <row r="191" spans="4:15" x14ac:dyDescent="0.25">
      <c r="D191" s="1"/>
      <c r="F191" s="1"/>
      <c r="L191" s="1"/>
      <c r="O191" t="str">
        <f t="shared" si="2"/>
        <v/>
      </c>
    </row>
    <row r="192" spans="4:15" x14ac:dyDescent="0.25">
      <c r="D192" s="1"/>
      <c r="F192" s="1"/>
      <c r="L192" s="1"/>
      <c r="O192" t="str">
        <f t="shared" si="2"/>
        <v/>
      </c>
    </row>
    <row r="193" spans="4:15" x14ac:dyDescent="0.25">
      <c r="D193" s="1"/>
      <c r="F193" s="1"/>
      <c r="L193" s="1"/>
      <c r="O193" t="str">
        <f t="shared" si="2"/>
        <v/>
      </c>
    </row>
    <row r="194" spans="4:15" x14ac:dyDescent="0.25">
      <c r="D194" s="1"/>
      <c r="F194" s="1"/>
      <c r="L194" s="1"/>
      <c r="O194" t="str">
        <f t="shared" si="2"/>
        <v/>
      </c>
    </row>
    <row r="195" spans="4:15" x14ac:dyDescent="0.25">
      <c r="D195" s="1"/>
      <c r="F195" s="1"/>
      <c r="L195" s="1"/>
      <c r="O195" t="str">
        <f t="shared" ref="O195:O258" si="3">IF(E195&lt;-2,"yes","")</f>
        <v/>
      </c>
    </row>
    <row r="196" spans="4:15" x14ac:dyDescent="0.25">
      <c r="D196" s="1"/>
      <c r="F196" s="1"/>
      <c r="L196" s="1"/>
      <c r="O196" t="str">
        <f t="shared" si="3"/>
        <v/>
      </c>
    </row>
    <row r="197" spans="4:15" x14ac:dyDescent="0.25">
      <c r="D197" s="1"/>
      <c r="F197" s="1"/>
      <c r="L197" s="1"/>
      <c r="O197" t="str">
        <f t="shared" si="3"/>
        <v/>
      </c>
    </row>
    <row r="198" spans="4:15" x14ac:dyDescent="0.25">
      <c r="D198" s="1"/>
      <c r="F198" s="1"/>
      <c r="L198" s="1"/>
      <c r="O198" t="str">
        <f t="shared" si="3"/>
        <v/>
      </c>
    </row>
    <row r="199" spans="4:15" x14ac:dyDescent="0.25">
      <c r="D199" s="1"/>
      <c r="F199" s="1"/>
      <c r="L199" s="1"/>
      <c r="O199" t="str">
        <f t="shared" si="3"/>
        <v/>
      </c>
    </row>
    <row r="200" spans="4:15" x14ac:dyDescent="0.25">
      <c r="D200" s="1"/>
      <c r="F200" s="1"/>
      <c r="L200" s="1"/>
      <c r="O200" t="str">
        <f t="shared" si="3"/>
        <v/>
      </c>
    </row>
    <row r="201" spans="4:15" x14ac:dyDescent="0.25">
      <c r="D201" s="1"/>
      <c r="F201" s="1"/>
      <c r="L201" s="1"/>
      <c r="O201" t="str">
        <f t="shared" si="3"/>
        <v/>
      </c>
    </row>
    <row r="202" spans="4:15" x14ac:dyDescent="0.25">
      <c r="D202" s="1"/>
      <c r="F202" s="1"/>
      <c r="L202" s="1"/>
      <c r="O202" t="str">
        <f t="shared" si="3"/>
        <v/>
      </c>
    </row>
    <row r="203" spans="4:15" x14ac:dyDescent="0.25">
      <c r="D203" s="1"/>
      <c r="F203" s="1"/>
      <c r="L203" s="1"/>
      <c r="O203" t="str">
        <f t="shared" si="3"/>
        <v/>
      </c>
    </row>
    <row r="204" spans="4:15" x14ac:dyDescent="0.25">
      <c r="D204" s="1"/>
      <c r="F204" s="1"/>
      <c r="L204" s="1"/>
      <c r="O204" t="str">
        <f t="shared" si="3"/>
        <v/>
      </c>
    </row>
    <row r="205" spans="4:15" x14ac:dyDescent="0.25">
      <c r="D205" s="1"/>
      <c r="F205" s="1"/>
      <c r="L205" s="1"/>
      <c r="O205" t="str">
        <f t="shared" si="3"/>
        <v/>
      </c>
    </row>
    <row r="206" spans="4:15" x14ac:dyDescent="0.25">
      <c r="D206" s="1"/>
      <c r="F206" s="1"/>
      <c r="L206" s="1"/>
      <c r="O206" t="str">
        <f t="shared" si="3"/>
        <v/>
      </c>
    </row>
    <row r="207" spans="4:15" x14ac:dyDescent="0.25">
      <c r="D207" s="1"/>
      <c r="F207" s="1"/>
      <c r="L207" s="1"/>
      <c r="O207" t="str">
        <f t="shared" si="3"/>
        <v/>
      </c>
    </row>
    <row r="208" spans="4:15" x14ac:dyDescent="0.25">
      <c r="D208" s="1"/>
      <c r="F208" s="1"/>
      <c r="L208" s="1"/>
      <c r="O208" t="str">
        <f t="shared" si="3"/>
        <v/>
      </c>
    </row>
    <row r="209" spans="4:15" x14ac:dyDescent="0.25">
      <c r="D209" s="1"/>
      <c r="F209" s="1"/>
      <c r="L209" s="1"/>
      <c r="O209" t="str">
        <f t="shared" si="3"/>
        <v/>
      </c>
    </row>
    <row r="210" spans="4:15" x14ac:dyDescent="0.25">
      <c r="D210" s="1"/>
      <c r="F210" s="1"/>
      <c r="L210" s="1"/>
      <c r="O210" t="str">
        <f t="shared" si="3"/>
        <v/>
      </c>
    </row>
    <row r="211" spans="4:15" x14ac:dyDescent="0.25">
      <c r="D211" s="1"/>
      <c r="F211" s="1"/>
      <c r="L211" s="1"/>
      <c r="O211" t="str">
        <f t="shared" si="3"/>
        <v/>
      </c>
    </row>
    <row r="212" spans="4:15" x14ac:dyDescent="0.25">
      <c r="D212" s="1"/>
      <c r="F212" s="1"/>
      <c r="L212" s="1"/>
      <c r="O212" t="str">
        <f t="shared" si="3"/>
        <v/>
      </c>
    </row>
    <row r="213" spans="4:15" x14ac:dyDescent="0.25">
      <c r="D213" s="1"/>
      <c r="F213" s="1"/>
      <c r="L213" s="1"/>
      <c r="O213" t="str">
        <f t="shared" si="3"/>
        <v/>
      </c>
    </row>
    <row r="214" spans="4:15" x14ac:dyDescent="0.25">
      <c r="D214" s="1"/>
      <c r="F214" s="1"/>
      <c r="L214" s="1"/>
      <c r="O214" t="str">
        <f t="shared" si="3"/>
        <v/>
      </c>
    </row>
    <row r="215" spans="4:15" x14ac:dyDescent="0.25">
      <c r="D215" s="1"/>
      <c r="F215" s="1"/>
      <c r="L215" s="1"/>
      <c r="N215" t="s">
        <v>33</v>
      </c>
      <c r="O215" t="str">
        <f t="shared" si="3"/>
        <v/>
      </c>
    </row>
    <row r="216" spans="4:15" x14ac:dyDescent="0.25">
      <c r="D216" s="1"/>
      <c r="F216" s="1"/>
      <c r="L216" s="1"/>
      <c r="O216" t="str">
        <f t="shared" si="3"/>
        <v/>
      </c>
    </row>
    <row r="217" spans="4:15" x14ac:dyDescent="0.25">
      <c r="D217" s="1"/>
      <c r="F217" s="1"/>
      <c r="L217" s="1"/>
      <c r="O217" t="str">
        <f t="shared" si="3"/>
        <v/>
      </c>
    </row>
    <row r="218" spans="4:15" x14ac:dyDescent="0.25">
      <c r="D218" s="1"/>
      <c r="F218" s="1"/>
      <c r="L218" s="1"/>
      <c r="O218" t="str">
        <f t="shared" si="3"/>
        <v/>
      </c>
    </row>
    <row r="219" spans="4:15" x14ac:dyDescent="0.25">
      <c r="D219" s="1"/>
      <c r="F219" s="1"/>
      <c r="L219" s="1"/>
      <c r="O219" t="str">
        <f t="shared" si="3"/>
        <v/>
      </c>
    </row>
    <row r="220" spans="4:15" x14ac:dyDescent="0.25">
      <c r="D220" s="1"/>
      <c r="F220" s="1"/>
      <c r="L220" s="1"/>
      <c r="O220" t="str">
        <f t="shared" si="3"/>
        <v/>
      </c>
    </row>
    <row r="221" spans="4:15" x14ac:dyDescent="0.25">
      <c r="D221" s="1"/>
      <c r="F221" s="1"/>
      <c r="L221" s="1"/>
      <c r="O221" t="str">
        <f t="shared" si="3"/>
        <v/>
      </c>
    </row>
    <row r="222" spans="4:15" x14ac:dyDescent="0.25">
      <c r="D222" s="1"/>
      <c r="F222" s="1"/>
      <c r="L222" s="1"/>
      <c r="O222" t="str">
        <f t="shared" si="3"/>
        <v/>
      </c>
    </row>
    <row r="223" spans="4:15" x14ac:dyDescent="0.25">
      <c r="D223" s="1"/>
      <c r="F223" s="1"/>
      <c r="L223" s="1"/>
      <c r="O223" t="str">
        <f t="shared" si="3"/>
        <v/>
      </c>
    </row>
    <row r="224" spans="4:15" x14ac:dyDescent="0.25">
      <c r="D224" s="1"/>
      <c r="F224" s="1"/>
      <c r="L224" s="1"/>
      <c r="O224" t="str">
        <f t="shared" si="3"/>
        <v/>
      </c>
    </row>
    <row r="225" spans="4:15" x14ac:dyDescent="0.25">
      <c r="D225" s="1"/>
      <c r="F225" s="1"/>
      <c r="L225" s="1"/>
      <c r="O225" t="str">
        <f t="shared" si="3"/>
        <v/>
      </c>
    </row>
    <row r="226" spans="4:15" x14ac:dyDescent="0.25">
      <c r="D226" s="1"/>
      <c r="F226" s="1"/>
      <c r="L226" s="1"/>
      <c r="O226" t="str">
        <f t="shared" si="3"/>
        <v/>
      </c>
    </row>
    <row r="227" spans="4:15" x14ac:dyDescent="0.25">
      <c r="D227" s="1"/>
      <c r="F227" s="1"/>
      <c r="L227" s="1"/>
      <c r="O227" t="str">
        <f t="shared" si="3"/>
        <v/>
      </c>
    </row>
    <row r="228" spans="4:15" x14ac:dyDescent="0.25">
      <c r="D228" s="1"/>
      <c r="F228" s="1"/>
      <c r="L228" s="1"/>
      <c r="O228" t="str">
        <f t="shared" si="3"/>
        <v/>
      </c>
    </row>
    <row r="229" spans="4:15" x14ac:dyDescent="0.25">
      <c r="D229" s="1"/>
      <c r="F229" s="1"/>
      <c r="L229" s="1"/>
      <c r="O229" t="str">
        <f t="shared" si="3"/>
        <v/>
      </c>
    </row>
    <row r="230" spans="4:15" x14ac:dyDescent="0.25">
      <c r="D230" s="1"/>
      <c r="F230" s="1"/>
      <c r="L230" s="1"/>
      <c r="O230" t="str">
        <f t="shared" si="3"/>
        <v/>
      </c>
    </row>
    <row r="231" spans="4:15" x14ac:dyDescent="0.25">
      <c r="D231" s="1"/>
      <c r="F231" s="1"/>
      <c r="L231" s="1"/>
      <c r="O231" t="str">
        <f t="shared" si="3"/>
        <v/>
      </c>
    </row>
    <row r="232" spans="4:15" x14ac:dyDescent="0.25">
      <c r="D232" s="1"/>
      <c r="F232" s="1"/>
      <c r="L232" s="1"/>
      <c r="O232" t="str">
        <f t="shared" si="3"/>
        <v/>
      </c>
    </row>
    <row r="233" spans="4:15" x14ac:dyDescent="0.25">
      <c r="D233" s="1"/>
      <c r="F233" s="1"/>
      <c r="L233" s="1"/>
      <c r="O233" t="str">
        <f t="shared" si="3"/>
        <v/>
      </c>
    </row>
    <row r="234" spans="4:15" x14ac:dyDescent="0.25">
      <c r="D234" s="1"/>
      <c r="F234" s="1"/>
      <c r="L234" s="1"/>
      <c r="O234" t="str">
        <f t="shared" si="3"/>
        <v/>
      </c>
    </row>
    <row r="235" spans="4:15" x14ac:dyDescent="0.25">
      <c r="D235" s="1"/>
      <c r="F235" s="1"/>
      <c r="L235" s="1"/>
      <c r="O235" t="str">
        <f t="shared" si="3"/>
        <v/>
      </c>
    </row>
    <row r="236" spans="4:15" x14ac:dyDescent="0.25">
      <c r="D236" s="1"/>
      <c r="F236" s="1"/>
      <c r="L236" s="1"/>
      <c r="O236" t="str">
        <f t="shared" si="3"/>
        <v/>
      </c>
    </row>
    <row r="237" spans="4:15" x14ac:dyDescent="0.25">
      <c r="D237" s="1"/>
      <c r="F237" s="1"/>
      <c r="L237" s="1"/>
      <c r="O237" t="str">
        <f t="shared" si="3"/>
        <v/>
      </c>
    </row>
    <row r="238" spans="4:15" x14ac:dyDescent="0.25">
      <c r="D238" s="1"/>
      <c r="F238" s="1"/>
      <c r="L238" s="1"/>
      <c r="O238" t="str">
        <f t="shared" si="3"/>
        <v/>
      </c>
    </row>
    <row r="239" spans="4:15" x14ac:dyDescent="0.25">
      <c r="D239" s="1"/>
      <c r="F239" s="1"/>
      <c r="L239" s="1"/>
      <c r="O239" t="str">
        <f t="shared" si="3"/>
        <v/>
      </c>
    </row>
    <row r="240" spans="4:15" x14ac:dyDescent="0.25">
      <c r="D240" s="1"/>
      <c r="F240" s="1"/>
      <c r="L240" s="1"/>
      <c r="O240" t="str">
        <f t="shared" si="3"/>
        <v/>
      </c>
    </row>
    <row r="241" spans="4:15" x14ac:dyDescent="0.25">
      <c r="D241" s="1"/>
      <c r="F241" s="1"/>
      <c r="L241" s="1"/>
      <c r="O241" t="str">
        <f t="shared" si="3"/>
        <v/>
      </c>
    </row>
    <row r="242" spans="4:15" x14ac:dyDescent="0.25">
      <c r="D242" s="1"/>
      <c r="F242" s="1"/>
      <c r="L242" s="1"/>
      <c r="O242" t="str">
        <f t="shared" si="3"/>
        <v/>
      </c>
    </row>
    <row r="243" spans="4:15" x14ac:dyDescent="0.25">
      <c r="D243" s="1"/>
      <c r="F243" s="1"/>
      <c r="L243" s="1"/>
      <c r="O243" t="str">
        <f t="shared" si="3"/>
        <v/>
      </c>
    </row>
    <row r="244" spans="4:15" x14ac:dyDescent="0.25">
      <c r="D244" s="1"/>
      <c r="F244" s="1"/>
      <c r="L244" s="1"/>
      <c r="O244" t="str">
        <f t="shared" si="3"/>
        <v/>
      </c>
    </row>
    <row r="245" spans="4:15" x14ac:dyDescent="0.25">
      <c r="D245" s="1"/>
      <c r="F245" s="1"/>
      <c r="L245" s="1"/>
      <c r="O245" t="str">
        <f t="shared" si="3"/>
        <v/>
      </c>
    </row>
    <row r="246" spans="4:15" x14ac:dyDescent="0.25">
      <c r="D246" s="1"/>
      <c r="F246" s="1"/>
      <c r="L246" s="1"/>
      <c r="N246" t="s">
        <v>34</v>
      </c>
      <c r="O246" t="str">
        <f t="shared" si="3"/>
        <v/>
      </c>
    </row>
    <row r="247" spans="4:15" x14ac:dyDescent="0.25">
      <c r="D247" s="1"/>
      <c r="F247" s="1"/>
      <c r="L247" s="1"/>
      <c r="O247" t="str">
        <f t="shared" si="3"/>
        <v/>
      </c>
    </row>
    <row r="248" spans="4:15" x14ac:dyDescent="0.25">
      <c r="D248" s="1"/>
      <c r="F248" s="1"/>
      <c r="L248" s="1"/>
      <c r="O248" t="str">
        <f t="shared" si="3"/>
        <v/>
      </c>
    </row>
    <row r="249" spans="4:15" x14ac:dyDescent="0.25">
      <c r="D249" s="1"/>
      <c r="F249" s="1"/>
      <c r="L249" s="1"/>
      <c r="O249" t="str">
        <f t="shared" si="3"/>
        <v/>
      </c>
    </row>
    <row r="250" spans="4:15" x14ac:dyDescent="0.25">
      <c r="D250" s="1"/>
      <c r="F250" s="1"/>
      <c r="L250" s="1"/>
      <c r="O250" t="str">
        <f t="shared" si="3"/>
        <v/>
      </c>
    </row>
    <row r="251" spans="4:15" x14ac:dyDescent="0.25">
      <c r="D251" s="1"/>
      <c r="F251" s="1"/>
      <c r="L251" s="1"/>
      <c r="O251" t="str">
        <f t="shared" si="3"/>
        <v/>
      </c>
    </row>
    <row r="252" spans="4:15" x14ac:dyDescent="0.25">
      <c r="D252" s="1"/>
      <c r="F252" s="1"/>
      <c r="L252" s="1"/>
      <c r="O252" t="str">
        <f t="shared" si="3"/>
        <v/>
      </c>
    </row>
    <row r="253" spans="4:15" x14ac:dyDescent="0.25">
      <c r="D253" s="1"/>
      <c r="F253" s="1"/>
      <c r="L253" s="1"/>
      <c r="O253" t="str">
        <f t="shared" si="3"/>
        <v/>
      </c>
    </row>
    <row r="254" spans="4:15" x14ac:dyDescent="0.25">
      <c r="D254" s="1"/>
      <c r="F254" s="1"/>
      <c r="L254" s="1"/>
      <c r="O254" t="str">
        <f t="shared" si="3"/>
        <v/>
      </c>
    </row>
    <row r="255" spans="4:15" x14ac:dyDescent="0.25">
      <c r="D255" s="1"/>
      <c r="F255" s="1"/>
      <c r="L255" s="1"/>
      <c r="O255" t="str">
        <f t="shared" si="3"/>
        <v/>
      </c>
    </row>
    <row r="256" spans="4:15" x14ac:dyDescent="0.25">
      <c r="D256" s="1"/>
      <c r="F256" s="1"/>
      <c r="L256" s="1"/>
      <c r="O256" t="str">
        <f t="shared" si="3"/>
        <v/>
      </c>
    </row>
    <row r="257" spans="4:15" x14ac:dyDescent="0.25">
      <c r="D257" s="1"/>
      <c r="F257" s="1"/>
      <c r="L257" s="1"/>
      <c r="O257" t="str">
        <f t="shared" si="3"/>
        <v/>
      </c>
    </row>
    <row r="258" spans="4:15" x14ac:dyDescent="0.25">
      <c r="D258" s="1"/>
      <c r="F258" s="1"/>
      <c r="L258" s="1"/>
      <c r="O258" t="str">
        <f t="shared" si="3"/>
        <v/>
      </c>
    </row>
    <row r="259" spans="4:15" x14ac:dyDescent="0.25">
      <c r="D259" s="1"/>
      <c r="F259" s="1"/>
      <c r="L259" s="1"/>
      <c r="O259" t="str">
        <f t="shared" ref="O259:O322" si="4">IF(E259&lt;-2,"yes","")</f>
        <v/>
      </c>
    </row>
    <row r="260" spans="4:15" x14ac:dyDescent="0.25">
      <c r="D260" s="1"/>
      <c r="F260" s="1"/>
      <c r="L260" s="1"/>
      <c r="O260" t="str">
        <f t="shared" si="4"/>
        <v/>
      </c>
    </row>
    <row r="261" spans="4:15" x14ac:dyDescent="0.25">
      <c r="D261" s="1"/>
      <c r="F261" s="1"/>
      <c r="L261" s="1"/>
      <c r="O261" t="str">
        <f t="shared" si="4"/>
        <v/>
      </c>
    </row>
    <row r="262" spans="4:15" x14ac:dyDescent="0.25">
      <c r="D262" s="1"/>
      <c r="F262" s="1"/>
      <c r="L262" s="1"/>
      <c r="O262" t="str">
        <f t="shared" si="4"/>
        <v/>
      </c>
    </row>
    <row r="263" spans="4:15" x14ac:dyDescent="0.25">
      <c r="D263" s="1"/>
      <c r="F263" s="1"/>
      <c r="L263" s="1"/>
      <c r="O263" t="str">
        <f t="shared" si="4"/>
        <v/>
      </c>
    </row>
    <row r="264" spans="4:15" x14ac:dyDescent="0.25">
      <c r="D264" s="1"/>
      <c r="F264" s="1"/>
      <c r="L264" s="1"/>
      <c r="O264" t="str">
        <f t="shared" si="4"/>
        <v/>
      </c>
    </row>
    <row r="265" spans="4:15" x14ac:dyDescent="0.25">
      <c r="D265" s="1"/>
      <c r="F265" s="1"/>
      <c r="L265" s="1"/>
      <c r="O265" t="str">
        <f t="shared" si="4"/>
        <v/>
      </c>
    </row>
    <row r="266" spans="4:15" x14ac:dyDescent="0.25">
      <c r="D266" s="1"/>
      <c r="F266" s="1"/>
      <c r="L266" s="1"/>
      <c r="O266" t="str">
        <f t="shared" si="4"/>
        <v/>
      </c>
    </row>
    <row r="267" spans="4:15" x14ac:dyDescent="0.25">
      <c r="D267" s="1"/>
      <c r="F267" s="1"/>
      <c r="L267" s="1"/>
      <c r="O267" t="str">
        <f t="shared" si="4"/>
        <v/>
      </c>
    </row>
    <row r="268" spans="4:15" x14ac:dyDescent="0.25">
      <c r="D268" s="1"/>
      <c r="F268" s="1"/>
      <c r="L268" s="1"/>
      <c r="O268" t="str">
        <f t="shared" si="4"/>
        <v/>
      </c>
    </row>
    <row r="269" spans="4:15" x14ac:dyDescent="0.25">
      <c r="D269" s="1"/>
      <c r="F269" s="1"/>
      <c r="L269" s="1"/>
      <c r="O269" t="str">
        <f t="shared" si="4"/>
        <v/>
      </c>
    </row>
    <row r="270" spans="4:15" x14ac:dyDescent="0.25">
      <c r="D270" s="1"/>
      <c r="F270" s="1"/>
      <c r="L270" s="1"/>
      <c r="O270" t="str">
        <f t="shared" si="4"/>
        <v/>
      </c>
    </row>
    <row r="271" spans="4:15" x14ac:dyDescent="0.25">
      <c r="D271" s="1"/>
      <c r="F271" s="1"/>
      <c r="L271" s="1"/>
      <c r="O271" t="str">
        <f t="shared" si="4"/>
        <v/>
      </c>
    </row>
    <row r="272" spans="4:15" x14ac:dyDescent="0.25">
      <c r="D272" s="1"/>
      <c r="F272" s="1"/>
      <c r="L272" s="1"/>
      <c r="O272" t="str">
        <f t="shared" si="4"/>
        <v/>
      </c>
    </row>
    <row r="273" spans="4:15" x14ac:dyDescent="0.25">
      <c r="D273" s="1"/>
      <c r="F273" s="1"/>
      <c r="L273" s="1"/>
      <c r="O273" t="str">
        <f t="shared" si="4"/>
        <v/>
      </c>
    </row>
    <row r="274" spans="4:15" x14ac:dyDescent="0.25">
      <c r="D274" s="1"/>
      <c r="F274" s="1"/>
      <c r="L274" s="1"/>
      <c r="O274" t="str">
        <f t="shared" si="4"/>
        <v/>
      </c>
    </row>
    <row r="275" spans="4:15" x14ac:dyDescent="0.25">
      <c r="D275" s="1"/>
      <c r="F275" s="1"/>
      <c r="L275" s="1"/>
      <c r="O275" t="str">
        <f t="shared" si="4"/>
        <v/>
      </c>
    </row>
    <row r="276" spans="4:15" x14ac:dyDescent="0.25">
      <c r="D276" s="1"/>
      <c r="F276" s="1"/>
      <c r="L276" s="1"/>
      <c r="N276" t="s">
        <v>35</v>
      </c>
      <c r="O276" t="str">
        <f t="shared" si="4"/>
        <v/>
      </c>
    </row>
    <row r="277" spans="4:15" x14ac:dyDescent="0.25">
      <c r="D277" s="1"/>
      <c r="F277" s="1"/>
      <c r="L277" s="1"/>
      <c r="O277" t="str">
        <f t="shared" si="4"/>
        <v/>
      </c>
    </row>
    <row r="278" spans="4:15" x14ac:dyDescent="0.25">
      <c r="D278" s="1"/>
      <c r="F278" s="1"/>
      <c r="L278" s="1"/>
      <c r="O278" t="str">
        <f t="shared" si="4"/>
        <v/>
      </c>
    </row>
    <row r="279" spans="4:15" x14ac:dyDescent="0.25">
      <c r="D279" s="1"/>
      <c r="F279" s="1"/>
      <c r="L279" s="1"/>
      <c r="O279" t="str">
        <f t="shared" si="4"/>
        <v/>
      </c>
    </row>
    <row r="280" spans="4:15" x14ac:dyDescent="0.25">
      <c r="D280" s="1"/>
      <c r="F280" s="1"/>
      <c r="L280" s="1"/>
      <c r="O280" t="str">
        <f t="shared" si="4"/>
        <v/>
      </c>
    </row>
    <row r="281" spans="4:15" x14ac:dyDescent="0.25">
      <c r="D281" s="1"/>
      <c r="F281" s="1"/>
      <c r="L281" s="1"/>
      <c r="O281" t="str">
        <f t="shared" si="4"/>
        <v/>
      </c>
    </row>
    <row r="282" spans="4:15" x14ac:dyDescent="0.25">
      <c r="D282" s="1"/>
      <c r="F282" s="1"/>
      <c r="L282" s="1"/>
      <c r="O282" t="str">
        <f t="shared" si="4"/>
        <v/>
      </c>
    </row>
    <row r="283" spans="4:15" x14ac:dyDescent="0.25">
      <c r="D283" s="1"/>
      <c r="F283" s="1"/>
      <c r="L283" s="1"/>
      <c r="O283" t="str">
        <f t="shared" si="4"/>
        <v/>
      </c>
    </row>
    <row r="284" spans="4:15" x14ac:dyDescent="0.25">
      <c r="D284" s="1"/>
      <c r="F284" s="1"/>
      <c r="L284" s="1"/>
      <c r="O284" t="str">
        <f t="shared" si="4"/>
        <v/>
      </c>
    </row>
    <row r="285" spans="4:15" x14ac:dyDescent="0.25">
      <c r="D285" s="1"/>
      <c r="F285" s="1"/>
      <c r="L285" s="1"/>
      <c r="O285" t="str">
        <f t="shared" si="4"/>
        <v/>
      </c>
    </row>
    <row r="286" spans="4:15" x14ac:dyDescent="0.25">
      <c r="D286" s="1"/>
      <c r="F286" s="1"/>
      <c r="L286" s="1"/>
      <c r="O286" t="str">
        <f t="shared" si="4"/>
        <v/>
      </c>
    </row>
    <row r="287" spans="4:15" x14ac:dyDescent="0.25">
      <c r="D287" s="1"/>
      <c r="F287" s="1"/>
      <c r="L287" s="1"/>
      <c r="O287" t="str">
        <f t="shared" si="4"/>
        <v/>
      </c>
    </row>
    <row r="288" spans="4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4:15" x14ac:dyDescent="0.25">
      <c r="D305" s="1"/>
      <c r="F305" s="1"/>
      <c r="L305" s="1"/>
      <c r="O305" t="str">
        <f t="shared" si="4"/>
        <v/>
      </c>
    </row>
    <row r="306" spans="4:15" x14ac:dyDescent="0.25">
      <c r="D306" s="1"/>
      <c r="F306" s="1"/>
      <c r="L306" s="1"/>
      <c r="O306" t="str">
        <f t="shared" si="4"/>
        <v/>
      </c>
    </row>
    <row r="307" spans="4:15" x14ac:dyDescent="0.25">
      <c r="D307" s="1"/>
      <c r="F307" s="1"/>
      <c r="L307" s="1"/>
      <c r="N307" t="s">
        <v>36</v>
      </c>
      <c r="O307" t="str">
        <f t="shared" si="4"/>
        <v/>
      </c>
    </row>
    <row r="308" spans="4:15" x14ac:dyDescent="0.25">
      <c r="D308" s="1"/>
      <c r="F308" s="1"/>
      <c r="L308" s="1"/>
      <c r="O308" t="str">
        <f t="shared" si="4"/>
        <v/>
      </c>
    </row>
    <row r="309" spans="4:15" x14ac:dyDescent="0.25">
      <c r="D309" s="1"/>
      <c r="F309" s="1"/>
      <c r="L309" s="1"/>
      <c r="O309" t="str">
        <f t="shared" si="4"/>
        <v/>
      </c>
    </row>
    <row r="310" spans="4:15" x14ac:dyDescent="0.25">
      <c r="D310" s="1"/>
      <c r="F310" s="1"/>
      <c r="L310" s="1"/>
      <c r="O310" t="str">
        <f t="shared" si="4"/>
        <v/>
      </c>
    </row>
    <row r="311" spans="4:15" x14ac:dyDescent="0.25">
      <c r="D311" s="1"/>
      <c r="F311" s="1"/>
      <c r="L311" s="1"/>
      <c r="O311" t="str">
        <f t="shared" si="4"/>
        <v/>
      </c>
    </row>
    <row r="312" spans="4:15" x14ac:dyDescent="0.25">
      <c r="D312" s="1"/>
      <c r="F312" s="1"/>
      <c r="L312" s="1"/>
      <c r="O312" t="str">
        <f t="shared" si="4"/>
        <v/>
      </c>
    </row>
    <row r="313" spans="4:15" x14ac:dyDescent="0.25">
      <c r="D313" s="1"/>
      <c r="F313" s="1"/>
      <c r="L313" s="1"/>
      <c r="O313" t="str">
        <f t="shared" si="4"/>
        <v/>
      </c>
    </row>
    <row r="314" spans="4:15" x14ac:dyDescent="0.25">
      <c r="D314" s="1"/>
      <c r="F314" s="1"/>
      <c r="L314" s="1"/>
      <c r="O314" t="str">
        <f t="shared" si="4"/>
        <v/>
      </c>
    </row>
    <row r="315" spans="4:15" x14ac:dyDescent="0.25">
      <c r="D315" s="1"/>
      <c r="F315" s="1"/>
      <c r="L315" s="1"/>
      <c r="O315" t="str">
        <f t="shared" si="4"/>
        <v/>
      </c>
    </row>
    <row r="316" spans="4:15" x14ac:dyDescent="0.25">
      <c r="D316" s="1"/>
      <c r="F316" s="1"/>
      <c r="L316" s="1"/>
      <c r="O316" t="str">
        <f t="shared" si="4"/>
        <v/>
      </c>
    </row>
    <row r="317" spans="4:15" x14ac:dyDescent="0.25">
      <c r="D317" s="1"/>
      <c r="F317" s="1"/>
      <c r="L317" s="1"/>
      <c r="O317" t="str">
        <f t="shared" si="4"/>
        <v/>
      </c>
    </row>
    <row r="318" spans="4:15" x14ac:dyDescent="0.25">
      <c r="D318" s="1"/>
      <c r="F318" s="1"/>
      <c r="L318" s="1"/>
      <c r="O318" t="str">
        <f t="shared" si="4"/>
        <v/>
      </c>
    </row>
    <row r="319" spans="4:15" x14ac:dyDescent="0.25">
      <c r="D319" s="1"/>
      <c r="F319" s="1"/>
      <c r="L319" s="1"/>
      <c r="O319" t="str">
        <f t="shared" si="4"/>
        <v/>
      </c>
    </row>
    <row r="320" spans="4:15" x14ac:dyDescent="0.25">
      <c r="D320" s="1"/>
      <c r="F320" s="1"/>
      <c r="L320" s="1"/>
      <c r="O320" t="str">
        <f t="shared" si="4"/>
        <v/>
      </c>
    </row>
    <row r="321" spans="4:15" x14ac:dyDescent="0.25">
      <c r="D321" s="1"/>
      <c r="F321" s="1"/>
      <c r="L321" s="1"/>
      <c r="O321" t="str">
        <f t="shared" si="4"/>
        <v/>
      </c>
    </row>
    <row r="322" spans="4:15" x14ac:dyDescent="0.25">
      <c r="D322" s="1"/>
      <c r="F322" s="1"/>
      <c r="L322" s="1"/>
      <c r="O322" t="str">
        <f t="shared" si="4"/>
        <v/>
      </c>
    </row>
    <row r="323" spans="4:15" x14ac:dyDescent="0.25">
      <c r="D323" s="1"/>
      <c r="F323" s="1"/>
      <c r="L323" s="1"/>
      <c r="O323" t="str">
        <f t="shared" ref="O323:O365" si="5">IF(E323&lt;-2,"yes","")</f>
        <v/>
      </c>
    </row>
    <row r="324" spans="4:15" x14ac:dyDescent="0.25">
      <c r="D324" s="1"/>
      <c r="F324" s="1"/>
      <c r="L324" s="1"/>
      <c r="O324" t="str">
        <f t="shared" si="5"/>
        <v/>
      </c>
    </row>
    <row r="325" spans="4:15" x14ac:dyDescent="0.25">
      <c r="D325" s="1"/>
      <c r="F325" s="1"/>
      <c r="L325" s="1"/>
      <c r="O325" t="str">
        <f t="shared" si="5"/>
        <v/>
      </c>
    </row>
    <row r="326" spans="4:15" x14ac:dyDescent="0.25">
      <c r="D326" s="1"/>
      <c r="F326" s="1"/>
      <c r="L326" s="1"/>
      <c r="O326" t="str">
        <f t="shared" si="5"/>
        <v/>
      </c>
    </row>
    <row r="327" spans="4:15" x14ac:dyDescent="0.25">
      <c r="D327" s="1"/>
      <c r="F327" s="1"/>
      <c r="L327" s="1"/>
      <c r="O327" t="str">
        <f t="shared" si="5"/>
        <v/>
      </c>
    </row>
    <row r="328" spans="4:15" x14ac:dyDescent="0.25">
      <c r="D328" s="1"/>
      <c r="F328" s="1"/>
      <c r="L328" s="1"/>
      <c r="O328" t="str">
        <f t="shared" si="5"/>
        <v/>
      </c>
    </row>
    <row r="329" spans="4:15" x14ac:dyDescent="0.25">
      <c r="D329" s="1"/>
      <c r="F329" s="1"/>
      <c r="L329" s="1"/>
      <c r="O329" t="str">
        <f t="shared" si="5"/>
        <v/>
      </c>
    </row>
    <row r="330" spans="4:15" x14ac:dyDescent="0.25">
      <c r="D330" s="1"/>
      <c r="F330" s="1"/>
      <c r="L330" s="1"/>
      <c r="O330" t="str">
        <f t="shared" si="5"/>
        <v/>
      </c>
    </row>
    <row r="331" spans="4:15" x14ac:dyDescent="0.25">
      <c r="D331" s="1"/>
      <c r="F331" s="1"/>
      <c r="L331" s="1"/>
      <c r="O331" t="str">
        <f t="shared" si="5"/>
        <v/>
      </c>
    </row>
    <row r="332" spans="4:15" x14ac:dyDescent="0.25">
      <c r="D332" s="1"/>
      <c r="F332" s="1"/>
      <c r="L332" s="1"/>
      <c r="O332" t="str">
        <f t="shared" si="5"/>
        <v/>
      </c>
    </row>
    <row r="333" spans="4:15" x14ac:dyDescent="0.25">
      <c r="D333" s="1"/>
      <c r="F333" s="1"/>
      <c r="L333" s="1"/>
      <c r="O333" t="str">
        <f t="shared" si="5"/>
        <v/>
      </c>
    </row>
    <row r="334" spans="4:15" x14ac:dyDescent="0.25">
      <c r="D334" s="1"/>
      <c r="F334" s="1"/>
      <c r="L334" s="1"/>
      <c r="O334" t="str">
        <f t="shared" si="5"/>
        <v/>
      </c>
    </row>
    <row r="335" spans="4:15" x14ac:dyDescent="0.25">
      <c r="D335" s="1"/>
      <c r="F335" s="1"/>
      <c r="L335" s="1"/>
      <c r="O335" t="str">
        <f t="shared" si="5"/>
        <v/>
      </c>
    </row>
    <row r="336" spans="4:15" x14ac:dyDescent="0.25">
      <c r="D336" s="1"/>
      <c r="F336" s="1"/>
      <c r="L336" s="1"/>
      <c r="O336" t="str">
        <f t="shared" si="5"/>
        <v/>
      </c>
    </row>
    <row r="337" spans="4:15" x14ac:dyDescent="0.25">
      <c r="D337" s="1"/>
      <c r="F337" s="1"/>
      <c r="L337" s="1"/>
      <c r="N337" t="s">
        <v>37</v>
      </c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38</v>
      </c>
      <c r="B368">
        <f>MAX(B$2:B$367)</f>
        <v>8.1999999999999993</v>
      </c>
      <c r="C368" s="2">
        <f>MAX(C$2:C$367)</f>
        <v>11.2</v>
      </c>
      <c r="E368">
        <f>MAX(E$2:E$367)</f>
        <v>5.4</v>
      </c>
      <c r="I368">
        <f>MAX(I$2:I$367)</f>
        <v>38.4</v>
      </c>
      <c r="O368" t="str">
        <f>IF(E367&lt;-2,"yes","")</f>
        <v/>
      </c>
    </row>
    <row r="369" spans="1:9" x14ac:dyDescent="0.25">
      <c r="A369" t="s">
        <v>39</v>
      </c>
      <c r="B369" s="2">
        <f>MIN(B$2:B$367)</f>
        <v>-1.6</v>
      </c>
      <c r="C369">
        <f>MIN(C$2:C$367)</f>
        <v>1.3</v>
      </c>
      <c r="E369">
        <f>MIN(E$2:E$367)</f>
        <v>-4.2</v>
      </c>
    </row>
    <row r="370" spans="1:9" x14ac:dyDescent="0.25">
      <c r="A370" t="s">
        <v>40</v>
      </c>
      <c r="B370" s="2">
        <f>AVERAGE(B$2:B$367)</f>
        <v>3.161290322580645</v>
      </c>
      <c r="C370" s="2">
        <f>AVERAGE(C$2:C$367)</f>
        <v>6.0870967741935482</v>
      </c>
      <c r="D370" s="2"/>
      <c r="E370" s="2">
        <f>AVERAGE(E$2:E$367)</f>
        <v>0.16774193548387101</v>
      </c>
      <c r="I370" s="2">
        <f>AVERAGE(I$2:I$367)</f>
        <v>5.838709677419355</v>
      </c>
    </row>
    <row r="371" spans="1:9" x14ac:dyDescent="0.25">
      <c r="A371" t="s">
        <v>41</v>
      </c>
      <c r="C371" s="4">
        <f>COUNTIF(C$2:C$367,"&gt;19.9")</f>
        <v>0</v>
      </c>
      <c r="E371" s="4"/>
    </row>
    <row r="372" spans="1:9" x14ac:dyDescent="0.25">
      <c r="A372" t="s">
        <v>42</v>
      </c>
      <c r="E372" s="4">
        <f>COUNTIF(E$2:E$367,"&lt;0")</f>
        <v>17</v>
      </c>
    </row>
    <row r="373" spans="1:9" x14ac:dyDescent="0.25">
      <c r="A373" t="s">
        <v>43</v>
      </c>
      <c r="I373" s="4">
        <f>COUNTIF(I$2:I$367,"&gt;0.90")</f>
        <v>11</v>
      </c>
    </row>
    <row r="374" spans="1:9" x14ac:dyDescent="0.25">
      <c r="A374" t="s">
        <v>44</v>
      </c>
      <c r="I374" s="4">
        <f>COUNTIF(I$2:I$367,"&gt;0.10")</f>
        <v>18</v>
      </c>
    </row>
    <row r="375" spans="1:9" x14ac:dyDescent="0.25">
      <c r="A375" t="s">
        <v>45</v>
      </c>
      <c r="I375" s="4">
        <f>COUNTIF(I$2:I$367,"&gt;19.9")</f>
        <v>3</v>
      </c>
    </row>
    <row r="376" spans="1:9" x14ac:dyDescent="0.25">
      <c r="A376" t="s">
        <v>70</v>
      </c>
      <c r="I376" s="4">
        <f>SUM(I$2:I$367)</f>
        <v>181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H24" sqref="H24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65</v>
      </c>
      <c r="L1" t="s">
        <v>66</v>
      </c>
    </row>
    <row r="2" spans="1:15" s="7" customFormat="1" ht="69.75" customHeight="1" x14ac:dyDescent="0.25">
      <c r="A2" s="7" t="s">
        <v>9</v>
      </c>
      <c r="B2" s="7" t="s">
        <v>58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I2" s="7" t="s">
        <v>9</v>
      </c>
      <c r="J2" s="7" t="s">
        <v>58</v>
      </c>
      <c r="K2" s="7" t="s">
        <v>60</v>
      </c>
      <c r="L2" s="7" t="s">
        <v>61</v>
      </c>
      <c r="M2" s="7" t="s">
        <v>62</v>
      </c>
      <c r="N2" s="7" t="s">
        <v>63</v>
      </c>
      <c r="O2" s="7" t="s">
        <v>64</v>
      </c>
    </row>
    <row r="3" spans="1:15" x14ac:dyDescent="0.25">
      <c r="B3" t="s">
        <v>59</v>
      </c>
      <c r="C3" t="s">
        <v>59</v>
      </c>
      <c r="I3" s="7"/>
      <c r="J3" t="s">
        <v>59</v>
      </c>
      <c r="K3" t="s">
        <v>59</v>
      </c>
      <c r="M3" s="7"/>
      <c r="N3" s="7"/>
      <c r="O3" s="7"/>
    </row>
    <row r="4" spans="1:15" x14ac:dyDescent="0.25">
      <c r="A4" t="s">
        <v>46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46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47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47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48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48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49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49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50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50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51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51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52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52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53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53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54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54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55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55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56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56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57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57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2025-02-01T14:44:08Z</dcterms:modified>
</cp:coreProperties>
</file>